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9320" windowHeight="12120"/>
  </bookViews>
  <sheets>
    <sheet name="Рабочий" sheetId="4" r:id="rId1"/>
    <sheet name="Исх." sheetId="1" r:id="rId2"/>
    <sheet name="Лист1" sheetId="5" r:id="rId3"/>
  </sheets>
  <definedNames>
    <definedName name="_xlnm._FilterDatabase" localSheetId="0" hidden="1">Рабочий!$A$6:$F$248</definedName>
  </definedNames>
  <calcPr calcId="114210"/>
</workbook>
</file>

<file path=xl/calcChain.xml><?xml version="1.0" encoding="utf-8"?>
<calcChain xmlns="http://schemas.openxmlformats.org/spreadsheetml/2006/main">
  <c r="E1126" i="4"/>
  <c r="E1080"/>
  <c r="E1043"/>
  <c r="E1039"/>
  <c r="E1038"/>
  <c r="E1034"/>
  <c r="E1033"/>
  <c r="E1028"/>
  <c r="E1026"/>
  <c r="E1025"/>
  <c r="E1024"/>
  <c r="E1020"/>
  <c r="E1015"/>
  <c r="E964"/>
  <c r="E958"/>
  <c r="E957"/>
  <c r="E951"/>
  <c r="E949"/>
  <c r="E942"/>
  <c r="E940"/>
  <c r="E937"/>
  <c r="E933"/>
  <c r="E932"/>
  <c r="E929"/>
  <c r="E927"/>
  <c r="E925"/>
  <c r="E924"/>
  <c r="E919"/>
  <c r="E918"/>
  <c r="E916"/>
  <c r="E219"/>
  <c r="E173"/>
  <c r="E136"/>
  <c r="E132"/>
  <c r="E131"/>
  <c r="E127"/>
  <c r="E126"/>
  <c r="E121"/>
  <c r="E119"/>
  <c r="E118"/>
  <c r="E117"/>
  <c r="E113"/>
  <c r="E108"/>
  <c r="E57"/>
  <c r="E51"/>
  <c r="E50"/>
  <c r="E44"/>
  <c r="E42"/>
  <c r="E35"/>
  <c r="E33"/>
  <c r="E30"/>
  <c r="E26"/>
  <c r="E25"/>
  <c r="E22"/>
  <c r="E20"/>
  <c r="E18"/>
  <c r="E17"/>
  <c r="E12"/>
  <c r="E11"/>
  <c r="E9"/>
</calcChain>
</file>

<file path=xl/comments1.xml><?xml version="1.0" encoding="utf-8"?>
<comments xmlns="http://schemas.openxmlformats.org/spreadsheetml/2006/main">
  <authors>
    <author>Сергей</author>
  </authors>
  <commentList>
    <comment ref="C316" authorId="0">
      <text>
        <r>
          <rPr>
            <b/>
            <sz val="8"/>
            <color indexed="81"/>
            <rFont val="Tahoma"/>
            <family val="2"/>
            <charset val="204"/>
          </rPr>
          <t>Сергей:</t>
        </r>
        <r>
          <rPr>
            <sz val="8"/>
            <color indexed="81"/>
            <rFont val="Tahoma"/>
            <family val="2"/>
            <charset val="204"/>
          </rPr>
          <t xml:space="preserve">
Исходный код ARC/R-418  10641810</t>
        </r>
      </text>
    </comment>
    <comment ref="C317" authorId="0">
      <text>
        <r>
          <rPr>
            <b/>
            <sz val="8"/>
            <color indexed="81"/>
            <rFont val="Tahoma"/>
            <family val="2"/>
            <charset val="204"/>
          </rPr>
          <t>Сергей:</t>
        </r>
        <r>
          <rPr>
            <sz val="8"/>
            <color indexed="81"/>
            <rFont val="Tahoma"/>
            <family val="2"/>
            <charset val="204"/>
          </rPr>
          <t xml:space="preserve">
Исходный код ARC/R-418  10641810</t>
        </r>
      </text>
    </comment>
    <comment ref="F536" authorId="0">
      <text>
        <r>
          <rPr>
            <b/>
            <sz val="8"/>
            <color indexed="81"/>
            <rFont val="Tahoma"/>
            <family val="2"/>
            <charset val="204"/>
          </rPr>
          <t>Сергей:</t>
        </r>
        <r>
          <rPr>
            <sz val="8"/>
            <color indexed="81"/>
            <rFont val="Tahoma"/>
            <family val="2"/>
            <charset val="204"/>
          </rPr>
          <t xml:space="preserve">
проверить артикул и наличие</t>
        </r>
      </text>
    </comment>
    <comment ref="E541" authorId="0">
      <text>
        <r>
          <rPr>
            <b/>
            <sz val="8"/>
            <color indexed="81"/>
            <rFont val="Tahoma"/>
            <family val="2"/>
            <charset val="204"/>
          </rPr>
          <t>Сергей
Не  было указано кол-во</t>
        </r>
      </text>
    </comment>
    <comment ref="E542" authorId="0">
      <text>
        <r>
          <rPr>
            <b/>
            <sz val="8"/>
            <color indexed="81"/>
            <rFont val="Tahoma"/>
            <family val="2"/>
            <charset val="204"/>
          </rPr>
          <t>Сергей:</t>
        </r>
        <r>
          <rPr>
            <sz val="8"/>
            <color indexed="81"/>
            <rFont val="Tahoma"/>
            <family val="2"/>
            <charset val="204"/>
          </rPr>
          <t xml:space="preserve">
не было указано кол-во</t>
        </r>
      </text>
    </comment>
  </commentList>
</comments>
</file>

<file path=xl/sharedStrings.xml><?xml version="1.0" encoding="utf-8"?>
<sst xmlns="http://schemas.openxmlformats.org/spreadsheetml/2006/main" count="4345" uniqueCount="1135">
  <si>
    <t>89226/24</t>
  </si>
  <si>
    <t>legrand</t>
  </si>
  <si>
    <t>производитель</t>
  </si>
  <si>
    <t>код</t>
  </si>
  <si>
    <t>кол-во</t>
  </si>
  <si>
    <t>антена триада</t>
  </si>
  <si>
    <t>ТРИАДА-970 GSM-900 разъем SMA</t>
  </si>
  <si>
    <t>комментарий</t>
  </si>
  <si>
    <t>рамка на короб на 8 модулей</t>
  </si>
  <si>
    <t>20</t>
  </si>
  <si>
    <t>_01 432</t>
  </si>
  <si>
    <t>planet</t>
  </si>
  <si>
    <t>ant-om15</t>
  </si>
  <si>
    <t>2</t>
  </si>
  <si>
    <t>13</t>
  </si>
  <si>
    <t>76</t>
  </si>
  <si>
    <t>4</t>
  </si>
  <si>
    <t>_01312</t>
  </si>
  <si>
    <t>_01432</t>
  </si>
  <si>
    <t>_01741</t>
  </si>
  <si>
    <t>IEK</t>
  </si>
  <si>
    <t>MKM 14-N-36-312</t>
  </si>
  <si>
    <t>3</t>
  </si>
  <si>
    <t>30253</t>
  </si>
  <si>
    <t>135</t>
  </si>
  <si>
    <t>_01491</t>
  </si>
  <si>
    <t>7</t>
  </si>
  <si>
    <t>8</t>
  </si>
  <si>
    <t>44</t>
  </si>
  <si>
    <t>1</t>
  </si>
  <si>
    <t xml:space="preserve">антена </t>
  </si>
  <si>
    <t>б/н</t>
  </si>
  <si>
    <t>ИП Михайлов</t>
  </si>
  <si>
    <t>SI4/800-960 RG58LL</t>
  </si>
  <si>
    <t>Антенна стационарная направленная Произв. ООО Микроника</t>
  </si>
  <si>
    <t>Выключатель для схем управления нагрузкой до 10А 250В (2500Вт) из 2-х мест с подсветкой. Лампа подсветки - зеленая. Цвет - Слоновая кость</t>
  </si>
  <si>
    <t xml:space="preserve">В мешке, проверить </t>
  </si>
  <si>
    <t>слон</t>
  </si>
  <si>
    <t xml:space="preserve">белая </t>
  </si>
  <si>
    <t>Произв-ль</t>
  </si>
  <si>
    <t>Артикул</t>
  </si>
  <si>
    <t>Кол-во</t>
  </si>
  <si>
    <t>Комментарий</t>
  </si>
  <si>
    <t>Planet</t>
  </si>
  <si>
    <t>Legrand</t>
  </si>
  <si>
    <t>Триада</t>
  </si>
  <si>
    <t>Микроника</t>
  </si>
  <si>
    <t>Антенна б/н ИП Михайлов</t>
  </si>
  <si>
    <t>Наименование</t>
  </si>
  <si>
    <t>ANT-OM15</t>
  </si>
  <si>
    <t>Антенна 15dBi direct</t>
  </si>
  <si>
    <t>Триада 970 (SMA)</t>
  </si>
  <si>
    <t>Суппорт/Рамка 2 М. Dlp Кр.85</t>
  </si>
  <si>
    <t>Mosaic Рамка вертик. 2х4м</t>
  </si>
  <si>
    <t>DLPLКороб.ответв.(110х110х50)</t>
  </si>
  <si>
    <t>DLPУг.внутр. на выс.35мм</t>
  </si>
  <si>
    <t>DLPLОтв.c/пер.в3-х пл.32/40х20</t>
  </si>
  <si>
    <t>DLPLУг.внешний к-к 60х16/20</t>
  </si>
  <si>
    <t>DLPLУг.плоский к-к 60х16/20</t>
  </si>
  <si>
    <t>DLPДержатель кабеля скоба</t>
  </si>
  <si>
    <t>DLPОтвод Т ш.80мм</t>
  </si>
  <si>
    <t>DLPОтвод T на 150/220</t>
  </si>
  <si>
    <t>DLP Уг.плос. для к/к 150х50 мм</t>
  </si>
  <si>
    <t>DLPФиксатор кабеля скоба</t>
  </si>
  <si>
    <t>Batibox Кор.сух.пер.1п гл.40мм</t>
  </si>
  <si>
    <t>MosaicСупп. д/мини к-к(н/пл)4м</t>
  </si>
  <si>
    <t>Выдв.панель 4 м Н16</t>
  </si>
  <si>
    <t>П-корд U/UTP кат5е PVC 1м сер.</t>
  </si>
  <si>
    <t>NedboxЩит вс.д/ав.2х12+4м мет.</t>
  </si>
  <si>
    <t>MosaicСупп. д/мини к-к(н/пл)6м</t>
  </si>
  <si>
    <t>DLPУг.внеш. на выс. 50мм</t>
  </si>
  <si>
    <t>DLP Уг.внеш. для к/к 150х50 мм</t>
  </si>
  <si>
    <t>Суппорт 1 пост, кр. 85</t>
  </si>
  <si>
    <t>Суппорт 2 поста, кр. 130</t>
  </si>
  <si>
    <t>Mosaic Суппорт на 4 мод., 65мм</t>
  </si>
  <si>
    <t>DLPLУг.внутр./внеш.к-к 32х20</t>
  </si>
  <si>
    <t>DLPLУг.внутренний к-к 60х20</t>
  </si>
  <si>
    <t>DLPLУг.внутренний к-к 75х20</t>
  </si>
  <si>
    <t>DLPLУг.внешний к-к 75х20</t>
  </si>
  <si>
    <t>DLPLУг.плоский к-к 75х20</t>
  </si>
  <si>
    <t>Mos.Кор.накл. бел. 4/5м,в.40мм</t>
  </si>
  <si>
    <t>DLPLУг.плоский к-к 20х12.5</t>
  </si>
  <si>
    <t>DLPLУг.внутр/внеш.к-к 32х12.5</t>
  </si>
  <si>
    <t>DLPLУг.плоский к-к 32х12.5</t>
  </si>
  <si>
    <t>DLPLУг.плоский к-к 32х20</t>
  </si>
  <si>
    <t>DLPLУг.внутр./внеш.к-к 40х20</t>
  </si>
  <si>
    <t>DLPLУг.плоский к-к 40х20</t>
  </si>
  <si>
    <t>DLPLОтветвление 40х12,5</t>
  </si>
  <si>
    <t>DLPLПерех.на к-канал</t>
  </si>
  <si>
    <t>DLPL Уг.плоский к-к40х16</t>
  </si>
  <si>
    <t>Mosaic Суппорт на 2 мод., 65мм</t>
  </si>
  <si>
    <t>DLPLОтв.с/пер.в3-х пл.60/75х20</t>
  </si>
  <si>
    <t>DLP Отвод 60х16</t>
  </si>
  <si>
    <t>Batibox Кор.сух.пер.2п гл.50мм</t>
  </si>
  <si>
    <t>Batibox Кор.сух.пер.3п гл.50мм</t>
  </si>
  <si>
    <t>BatiboxКор.пов.проч.3п гл.40мм</t>
  </si>
  <si>
    <t>BatiboxКор.пов.проч.1п гл50мм</t>
  </si>
  <si>
    <t>BatikОтв.кор. 170х170х50</t>
  </si>
  <si>
    <t>MosaicКор.накл.монт. 80х205х40</t>
  </si>
  <si>
    <t>DLP Заглушка для к/к 80x35/50</t>
  </si>
  <si>
    <t>Суппорт/Рамка 2 М Dlp Кр.65</t>
  </si>
  <si>
    <t>Суппорт/Рамка 6 М Dlp Кр.65</t>
  </si>
  <si>
    <t>Суппорт/Рамка 8 М Dlp Кр.65</t>
  </si>
  <si>
    <t>DLP Накл. профиля на защелках</t>
  </si>
  <si>
    <t>DLP Накл. профиля клейк. осн.</t>
  </si>
  <si>
    <t>DLPНакл.на стык проф.50x105</t>
  </si>
  <si>
    <t>DLPУг.плоск. д/ 50х80 бел.</t>
  </si>
  <si>
    <t>DLPУг.плоск. 35х105 бел.</t>
  </si>
  <si>
    <t>DLPНакл. на стык крышки 65мм</t>
  </si>
  <si>
    <t>DLPНакл. на стык крышки 85мм</t>
  </si>
  <si>
    <t>DLPLОтветвл.Т-обр.к-к 20х12.5</t>
  </si>
  <si>
    <t>DLPLОтветвл.Т-обр.к-к 32х12.5</t>
  </si>
  <si>
    <t>DLPLОтветвл.Т-обр.к-к 32х20</t>
  </si>
  <si>
    <t>DLPLЗаглушка торц. к-к 60х20</t>
  </si>
  <si>
    <t>DLPLЗажим упл.к-к 60х16</t>
  </si>
  <si>
    <t>DLPLЗажим упл.д/к-к 75х20</t>
  </si>
  <si>
    <t>DLPLЗагл.торц.д/к-к 20х12.5</t>
  </si>
  <si>
    <t>DLPLЗагл.торц.д/к-к 32х12.5</t>
  </si>
  <si>
    <t>DLPLЗагл.торц.д/к-к 40х16 бел.</t>
  </si>
  <si>
    <t>Адаптатор 75х20</t>
  </si>
  <si>
    <t>DLPПереходник на мини к-к</t>
  </si>
  <si>
    <t>Nedbox Замок врезной №850</t>
  </si>
  <si>
    <t>DLP Уг.внут. для к/к 150х50 мм</t>
  </si>
  <si>
    <t>DLPУг.внеш. д/ 50х105</t>
  </si>
  <si>
    <t>DLPУг.внеш. на выс. 35мм</t>
  </si>
  <si>
    <t>DLPЗаглушка 105x50</t>
  </si>
  <si>
    <t>DLPЗаглушка 105x35</t>
  </si>
  <si>
    <t>DLPОтвод T 150/220 50x105/150</t>
  </si>
  <si>
    <t>DLP Отвод Т 50х105 д/шир. 80</t>
  </si>
  <si>
    <t>DLP Отвод угл. на 80/105/150</t>
  </si>
  <si>
    <t>Mosaic Рамка компакт 6м</t>
  </si>
  <si>
    <t>DLPL Уг.внутр./внешн.к-к40х16</t>
  </si>
  <si>
    <t>DLPУг.внутр. 50х105</t>
  </si>
  <si>
    <t>DLPУг.плоск. д/ 50х105 бел.</t>
  </si>
  <si>
    <t>Mosaic Суппорт на 2 мод., 85мм</t>
  </si>
  <si>
    <t>Суппорт/Рамка 4 М. Dlp Кр.85</t>
  </si>
  <si>
    <t>Суппорт/Рамка 8 М. Dlp Кр.85</t>
  </si>
  <si>
    <t>S 14/800-960</t>
  </si>
  <si>
    <t>Антенна SI4/800-960 RG58LL стандарта GSM-900</t>
  </si>
  <si>
    <t>Mosaic Выкл.10АХ 2м.</t>
  </si>
  <si>
    <t>Mosaic Штекер TV диам. 9,52</t>
  </si>
  <si>
    <t>Выключатель 2клав 10A АЛМ VLN</t>
  </si>
  <si>
    <t>Розетка 2К АЛМ VLN</t>
  </si>
  <si>
    <t>Рамка 2п гор Алюминий Valena</t>
  </si>
  <si>
    <t>GL Р.2К+З,DARK BR,шт.,с кр.</t>
  </si>
  <si>
    <t>Переключатель 2напр СЛНК CAR</t>
  </si>
  <si>
    <t>ValenaRJ45 UTP кат5е 2в слк зх</t>
  </si>
  <si>
    <t>Р.RJ45 FTP 1вых.кат.6,сл.к.</t>
  </si>
  <si>
    <t>Выключатель 2пол 10A СЛНК VLN</t>
  </si>
  <si>
    <t>Переключатель 2напр 2клав 10A СЛНК VLN</t>
  </si>
  <si>
    <t>Кнопка СЛНК VLN</t>
  </si>
  <si>
    <t>Кнопка подсв пикт.лампы СЛНК VLN</t>
  </si>
  <si>
    <t>Розетка 2К СЛНК VLN</t>
  </si>
  <si>
    <t>Переключатель 2напр 10A подсв СЛНК VLN</t>
  </si>
  <si>
    <t>Розетка TV 1.5dB звезда СЛНК VLN</t>
  </si>
  <si>
    <t>Розетка TV-FM-SAT 10dB окон СЛНК VLN</t>
  </si>
  <si>
    <t>Розетка TV-FM-SAT 14dB прох СЛНК VLN</t>
  </si>
  <si>
    <t>Розетка RJ11 СЛНК VLN</t>
  </si>
  <si>
    <t>Выключатель 2пол 10A БЕЛ VLN</t>
  </si>
  <si>
    <t>Кнопка подсв пикт.лампы БЕЛ VLN</t>
  </si>
  <si>
    <t>Розетка 2К+З шт БЕЛ VLN</t>
  </si>
  <si>
    <t>Розетка для динамиков БЕЛ VLN</t>
  </si>
  <si>
    <t>Переключатель 2напр 10A подсв БЕЛ VLN</t>
  </si>
  <si>
    <t>Розетка TV 1.5dB звезда БЕЛ VLN</t>
  </si>
  <si>
    <t>Розетка TV-FM 1.5dB звезда БЕЛ VLN</t>
  </si>
  <si>
    <t>Розетка TV-FM 10dB окон БЕЛ VLN</t>
  </si>
  <si>
    <t>Розетка TV-FM-SAT 10dB окон БЕЛ VLN</t>
  </si>
  <si>
    <t>GaleaLifeRJ45к.5еUTP1вых.н/экр</t>
  </si>
  <si>
    <t>GaleaLifeRJ45к.5еUTP 1в. гриф.</t>
  </si>
  <si>
    <t>G.L.Выключ.PRO21</t>
  </si>
  <si>
    <t>Выключатель 2клав GL</t>
  </si>
  <si>
    <t>Переключатель 2напр GL</t>
  </si>
  <si>
    <t>Переключатель 2напр двойн GL</t>
  </si>
  <si>
    <t>GaleaLifeRJ45кат.6 UTP 1 вых.</t>
  </si>
  <si>
    <t>G.L. Р.тел.2хRJ45 сат.3 PRO21</t>
  </si>
  <si>
    <t>Galea-Деко Клавиша д/выкл.бел.</t>
  </si>
  <si>
    <t>Рамка 5п гор Белая Valena</t>
  </si>
  <si>
    <t>Рамка 4п гор Сл.кость Valena</t>
  </si>
  <si>
    <t>Рамка 1п Сл.кость Cariva</t>
  </si>
  <si>
    <t>Рамка 2п Сл.кость Cariva</t>
  </si>
  <si>
    <t>Рамка 1п Aluminium GL</t>
  </si>
  <si>
    <t>Суппорт 4п 10м MSC-CLN</t>
  </si>
  <si>
    <t>Суппорт 1п 2м MSC-CLN</t>
  </si>
  <si>
    <t>Batibox Суппорт 2п. 4-5м.</t>
  </si>
  <si>
    <t>Batibox Суппорт 3п. 6-8м.</t>
  </si>
  <si>
    <t>Рамка 1м Белая MSC N</t>
  </si>
  <si>
    <t>Рамка 2м Белая MSC N</t>
  </si>
  <si>
    <t>Рамка 3X2м гор Белая MSC N</t>
  </si>
  <si>
    <t>Рамка 4X2м гор Белая MSC N</t>
  </si>
  <si>
    <t>Рамка 10м Белая MSC N</t>
  </si>
  <si>
    <t>Рамка 4м гор Белая MSC N</t>
  </si>
  <si>
    <t>Рамка 6м Белая MSC N</t>
  </si>
  <si>
    <t>Рамка 8м Белая MSC N</t>
  </si>
  <si>
    <t>Mosaic Роз. 2К+З н.ст. с блок.</t>
  </si>
  <si>
    <t>Mosaic Роз. 2К+З н.ст. красн.</t>
  </si>
  <si>
    <t>Mosaic Заглушка 1м.</t>
  </si>
  <si>
    <t>Mosaic Заглушка 2м.</t>
  </si>
  <si>
    <t>Mosaic Кнопка 6A 2м.</t>
  </si>
  <si>
    <t>Mosaic Кн. перек. 6A инд. 2м.</t>
  </si>
  <si>
    <t>Plexo Роз. 2К+З нем.ст.2п.гор.</t>
  </si>
  <si>
    <t>Статус</t>
  </si>
  <si>
    <t>EOL</t>
  </si>
  <si>
    <t>Suno крем Переключатель одноклавишный</t>
  </si>
  <si>
    <t>Galea-Deko Рамка белая IP-44 1-я</t>
  </si>
  <si>
    <t>PLEXO 55S Адаптер для мех. M-45 2 мод. с полупрозр.кр.</t>
  </si>
  <si>
    <t>Рамка Galea-бел. 3п.перл.</t>
  </si>
  <si>
    <t>Рамка Mosaic 2м 80х80 Желтая</t>
  </si>
  <si>
    <t>Розетка Mosaic -2М 2P+E фр.стд.с защитой</t>
  </si>
  <si>
    <t>Розетка Mosaic -2М 2P+E фр.стд. с ключем</t>
  </si>
  <si>
    <t>Розетка Mosaic -2М 2P+E нем.стд.</t>
  </si>
  <si>
    <t>Розетка Mosaic -2М 2P+E нем.стд. красные с ключем</t>
  </si>
  <si>
    <t>Роз.Mosaic2М RJ45 UTP кат.5e</t>
  </si>
  <si>
    <t>Розетка Mosaic -1М TV - FM - SAT 2 кабеля</t>
  </si>
  <si>
    <t>Розетка Mosaic -2М TV простая ("Папа")</t>
  </si>
  <si>
    <t>Суппорт Mosaic -2М</t>
  </si>
  <si>
    <t>Суппорт Mosaic -4М</t>
  </si>
  <si>
    <t>Суппорт Mosaic -6М</t>
  </si>
  <si>
    <t>Панель Mosaic -6М 205х80 (супп. 748 06)</t>
  </si>
  <si>
    <t>Розетка TV проходная белая Suno</t>
  </si>
  <si>
    <t>Суппорт Mosaic для всех мини к/к 4М DLP</t>
  </si>
  <si>
    <t>Угол внешний д/к-к 34/50 х100 DLP</t>
  </si>
  <si>
    <t>Угол внутренний д/к-к 50/65х75 DLP</t>
  </si>
  <si>
    <t>Угол внешний д/к-к 50/65х75 DLP</t>
  </si>
  <si>
    <t>Угол плоский д/к-к 50/65х75 DLP</t>
  </si>
  <si>
    <t>Накладка на стык для к-к 160х50/65 DLP</t>
  </si>
  <si>
    <t>Суппорт Mosaic д/к-к ...х100 и крышки 75мм 4М DLP</t>
  </si>
  <si>
    <t>Суппорт Mosaic д/к-к ...х75 и крышки 60мм 4М DLP</t>
  </si>
  <si>
    <t>Суппорт Mosaic д/к-к ...х75 и крышки 60мм 6М DLP</t>
  </si>
  <si>
    <t>Суппорт Mosaic д/к-к ...х100 и крышки 75мм 6М DLP</t>
  </si>
  <si>
    <t>Коробка ответвительнная плоская д/к-к 34/50х75/100 DLP</t>
  </si>
  <si>
    <t>Накладка на стык H20</t>
  </si>
  <si>
    <t>Накладка на стык для к-к 34/50 х100 DLP</t>
  </si>
  <si>
    <t>Заглушка торцевая д/к-к 50/65х75 DLP</t>
  </si>
  <si>
    <t>Зажим уплотнительный д/к-к 40х12.5/16/20/25</t>
  </si>
  <si>
    <t>Зажим уплотнительный д/к-к 20х12.5</t>
  </si>
  <si>
    <t>Шкаф Plexo с DIN рейкой на 12+1M - (1х12+1) (модульн. обор.)</t>
  </si>
  <si>
    <t>Суппорт Mosaic д/к-к крышки шириной 55мм 2М DLP</t>
  </si>
  <si>
    <t>Коробка изолирующая в к-к (для механизмов) 6М DLP</t>
  </si>
  <si>
    <t>Угол внешний д/к-к 65х250 DLP</t>
  </si>
  <si>
    <t>Угол внутренний д/к-к 34/50 х100 DLP</t>
  </si>
  <si>
    <t>Отвод на желоб 34х100мм DLP</t>
  </si>
  <si>
    <t>Накладка на стык д/к-к 50/65х130 DLP</t>
  </si>
  <si>
    <t>Коробка Batik (универ.) 1 пост (70х70/40мм)</t>
  </si>
  <si>
    <t>BOITE RONDE D.60 PROF.40 S/VIS</t>
  </si>
  <si>
    <t>Суппорт Mosaic мини-колонн 50мм 6М DLP</t>
  </si>
  <si>
    <t>Накладка на стык для к-к 50/65х75 DLP</t>
  </si>
  <si>
    <t>Суппорт Mosaic д/к-к ...х75/100 и крышки 60/75 2М DLP</t>
  </si>
  <si>
    <t>Коробка Batik д/г-к верт. 2 поста (65/40мм)</t>
  </si>
  <si>
    <t>Суппорт Mosaic для всех мини к/к 6М DLP</t>
  </si>
  <si>
    <t>Угол плоский д/к-к 50/65х200 DLP</t>
  </si>
  <si>
    <t>Зажим для кабеля универсальный в большие к/к DLP</t>
  </si>
  <si>
    <t>Угол плоский д/к-к 34/50 х100 DLP</t>
  </si>
  <si>
    <t>Навесной распределительный щиток EkinoxeNX на 3x12 DIN-модулей.</t>
  </si>
  <si>
    <t>Щит распределительный Ekinoxe 2х13М (360х250х99) (модульн. обор.)</t>
  </si>
  <si>
    <t>_01766</t>
  </si>
  <si>
    <t>77032</t>
  </si>
  <si>
    <t>_04884</t>
  </si>
  <si>
    <t>_04906</t>
  </si>
  <si>
    <t>_04835</t>
  </si>
  <si>
    <t>_04842</t>
  </si>
  <si>
    <t>_04832</t>
  </si>
  <si>
    <t>_04836</t>
  </si>
  <si>
    <t>_04885</t>
  </si>
  <si>
    <t>_04845</t>
  </si>
  <si>
    <t>_04844</t>
  </si>
  <si>
    <t>_04854</t>
  </si>
  <si>
    <t>светильник</t>
  </si>
  <si>
    <t>ARC/R-418  10641810</t>
  </si>
  <si>
    <t>8 уп+2</t>
  </si>
  <si>
    <t>1уп</t>
  </si>
  <si>
    <t>_03944</t>
  </si>
  <si>
    <t>_01662</t>
  </si>
  <si>
    <t>_01771</t>
  </si>
  <si>
    <t>100*5</t>
  </si>
  <si>
    <t>_03449</t>
  </si>
  <si>
    <t>_03433</t>
  </si>
  <si>
    <t>_03390</t>
  </si>
  <si>
    <t>_03447</t>
  </si>
  <si>
    <t>_08994</t>
  </si>
  <si>
    <t>_08930</t>
  </si>
  <si>
    <t>_07361</t>
  </si>
  <si>
    <t>740002 (7771 47/48/49)</t>
  </si>
  <si>
    <t>_0612</t>
  </si>
  <si>
    <t>_03391</t>
  </si>
  <si>
    <t>_03392</t>
  </si>
  <si>
    <t>_03431</t>
  </si>
  <si>
    <t>_00459</t>
  </si>
  <si>
    <t>siemens</t>
  </si>
  <si>
    <t>s40 2p 5sx2 240-7</t>
  </si>
  <si>
    <t>дэк</t>
  </si>
  <si>
    <t>01-4-16/30</t>
  </si>
  <si>
    <t>узо</t>
  </si>
  <si>
    <t>bd 1-63 301 ma 25a</t>
  </si>
  <si>
    <t>ba 47-29  c20 3p</t>
  </si>
  <si>
    <t>б/у</t>
  </si>
  <si>
    <t>ba 47-29  c16 2p</t>
  </si>
  <si>
    <t>ba 47-29  c10 3p</t>
  </si>
  <si>
    <t>ba 47-29  c63 1p</t>
  </si>
  <si>
    <t>merlin gerin</t>
  </si>
  <si>
    <t>330 343_60898 c6 1p</t>
  </si>
  <si>
    <t>автомат</t>
  </si>
  <si>
    <t>ABB</t>
  </si>
  <si>
    <t>st02cdl 210001r1012</t>
  </si>
  <si>
    <t>s263c323p</t>
  </si>
  <si>
    <t>f364ghf3640001r4550</t>
  </si>
  <si>
    <t>gusi</t>
  </si>
  <si>
    <t>c1p3-001</t>
  </si>
  <si>
    <t>розетки</t>
  </si>
  <si>
    <t>quintella</t>
  </si>
  <si>
    <t>mp-100 in0760002</t>
  </si>
  <si>
    <t>?</t>
  </si>
  <si>
    <t>тс2</t>
  </si>
  <si>
    <t>тес-в1/и</t>
  </si>
  <si>
    <t>mercury</t>
  </si>
  <si>
    <t>230art02mcln</t>
  </si>
  <si>
    <t>счетчик</t>
  </si>
  <si>
    <t>230art01rn</t>
  </si>
  <si>
    <t>230art01cn</t>
  </si>
  <si>
    <t>4уп+1н/компл</t>
  </si>
  <si>
    <t xml:space="preserve">люмссвет лво 13 4х18 772/ф милано экстра </t>
  </si>
  <si>
    <t>2уп*2+1?</t>
  </si>
  <si>
    <t>комплект (32+28*2+1)</t>
  </si>
  <si>
    <t>_01338</t>
  </si>
  <si>
    <t>_01343</t>
  </si>
  <si>
    <t>_01333</t>
  </si>
  <si>
    <t>1sl0512a06</t>
  </si>
  <si>
    <t>2cpx062806r9999(62806)</t>
  </si>
  <si>
    <t>n/n</t>
  </si>
  <si>
    <t>щиток</t>
  </si>
  <si>
    <t>2cpx036212r9999</t>
  </si>
  <si>
    <t>цмо</t>
  </si>
  <si>
    <t>шрн-э-9.500</t>
  </si>
  <si>
    <t>уп</t>
  </si>
  <si>
    <t>12+8</t>
  </si>
  <si>
    <t>avaya</t>
  </si>
  <si>
    <t>шнур</t>
  </si>
  <si>
    <t>мультимодем</t>
  </si>
  <si>
    <t>б/уп</t>
  </si>
  <si>
    <t>Avaya</t>
  </si>
  <si>
    <t xml:space="preserve">Навесной распределительный щиток EkinoxeNX на 3x12 DIN-модулей. </t>
  </si>
  <si>
    <t>Маркер "0" 4/6 ЧЕРН CAB3</t>
  </si>
  <si>
    <t>Маркер "0" 1,5/2,5 ЧЕРН CAB3</t>
  </si>
  <si>
    <t>Маркер "5" 1,5/2,5 ЗЕЛ CAB3</t>
  </si>
  <si>
    <t>Маркер "7" 4/6 ФИОЛ CAB3</t>
  </si>
  <si>
    <t>Маркер "4" 1,5/2,5 ЖЛТ CAB3</t>
  </si>
  <si>
    <t>Маркер "5" 4/6 ЗЕЛ CAB3</t>
  </si>
  <si>
    <t>Маркер "9" 4/6 БЕЛ CAB3</t>
  </si>
  <si>
    <t>Маркер "7" 1,5/2,5 ФИОЛ CAB3</t>
  </si>
  <si>
    <t>Маркер "8" 1,5/2,5 СЕР CAB3</t>
  </si>
  <si>
    <t>Маркер "3" 4/6 ОРНЖ CAB3</t>
  </si>
  <si>
    <t>Маркер "4" 4/6 ЖЛТ CAB3</t>
  </si>
  <si>
    <t>Маркер "6" 4/6 СИН CAB3</t>
  </si>
  <si>
    <t>Маркер "6" 1,5/2,5 СИН CAB3</t>
  </si>
  <si>
    <t>Маркер "2" 4/6 КРСН CAB3</t>
  </si>
  <si>
    <t>Маркер "1" 4/6 КРЧН CAB3</t>
  </si>
  <si>
    <t>Маркер "3" 1,5/2,5 ОРНЖ CAB3</t>
  </si>
  <si>
    <t>G.L.Лампа оранж.230B 1мA PRO21</t>
  </si>
  <si>
    <t>Маркеры, набор 0,15/0,5 CAB3</t>
  </si>
  <si>
    <t>Msc Роз. вол-оптическая 2SC</t>
  </si>
  <si>
    <t>Galea-ДекоЛ.п. д/светорегул.</t>
  </si>
  <si>
    <t>G.Life Л.п.д.телефон.И RJ ALUM</t>
  </si>
  <si>
    <t>Plexo Роз.2К+З нем.ст.вин.заж.</t>
  </si>
  <si>
    <t>Выключатель/переключат. Mosaic -1М (кноп.подсвет)</t>
  </si>
  <si>
    <t>Выключатель 2клав подсв GL</t>
  </si>
  <si>
    <t>Выключатель рольст СЛНК VLN</t>
  </si>
  <si>
    <t>Светорегулятор 420Вт GL</t>
  </si>
  <si>
    <t>Batibox Суппорт 1/2п.1 м.</t>
  </si>
  <si>
    <t>Mosaic Кнопка 6A 1м.</t>
  </si>
  <si>
    <t>Выключатель Mosaic -2М</t>
  </si>
  <si>
    <t>Светорегулятор повор 400Вт БЕЛ SUNO</t>
  </si>
  <si>
    <t>EkinoxeNX Замок с кл.д/шк.12м</t>
  </si>
  <si>
    <t>Mosaic Кн. перек. 6A инд. 1м.</t>
  </si>
  <si>
    <t>COUPLEUR EXTERIEUR U/V/SAT</t>
  </si>
  <si>
    <t>Обрамление Creo д/розетки 2P+E нем.стд. с крышкой слоновая кость</t>
  </si>
  <si>
    <t>Msc Роз. 4м нем.ст. с ключ.</t>
  </si>
  <si>
    <t>Рамка 1п гор Белая Valena</t>
  </si>
  <si>
    <t>Cветорегулятор 60-600Вт д/ламп накалив. (белый) Valena</t>
  </si>
  <si>
    <t>Cветорегулятор 40-400Вт (сл.кость) Valena</t>
  </si>
  <si>
    <t>OteoВыкл.2хполюс.10А 250Вкомб.</t>
  </si>
  <si>
    <t>MosaicКор.Superbox 3п.гл.40мм</t>
  </si>
  <si>
    <t>Кросс-модуль 4 полюса 160/250А</t>
  </si>
  <si>
    <t>Блок Распред. 4П 100A 7 Конт.</t>
  </si>
  <si>
    <t>Входной зажим д/автоматов 6-35кв.мм.(штырь) (модульн. обор.)</t>
  </si>
  <si>
    <t>Клемм.зел.1х6-25+16х1.5-16мм2</t>
  </si>
  <si>
    <t>Колодка Клеммная 8X16 Синяя</t>
  </si>
  <si>
    <t>Колодка Земляная 8X16</t>
  </si>
  <si>
    <t>Клемм.зел.1х6-25+21х1.5-16мм2</t>
  </si>
  <si>
    <t>Мод.расп.бл.4пх13 контк.40А</t>
  </si>
  <si>
    <t>Клемм.син.1х6-25+16х1.5-16мм2</t>
  </si>
  <si>
    <t>Колодка Клеммная 12X16 Синяя</t>
  </si>
  <si>
    <t>Клемм.черн.1х6-25+12х1.5-16мм2</t>
  </si>
  <si>
    <t xml:space="preserve">Светильник встр. для Л.Л. 4х18 Вт G13 ЭмПРА с зеркальной экранирующей решеткой 595х595 </t>
  </si>
  <si>
    <t>Световые Технологии</t>
  </si>
  <si>
    <t>Смен.модуль ОПН 15kA 230В</t>
  </si>
  <si>
    <t>Заглушка бел. 13мод.</t>
  </si>
  <si>
    <t>DPX-IS250 Пласт.д/уст.на рейку</t>
  </si>
  <si>
    <t>Plexo шкафы Суп.д/клемм.12/18м</t>
  </si>
  <si>
    <t>Oteo Рамка 2п. 32х20</t>
  </si>
  <si>
    <t>Блокиратор роз 2К+З MSC N</t>
  </si>
  <si>
    <t>Mosaic Блок вызова 6 кан.с б/п</t>
  </si>
  <si>
    <t>DLPL Дюбель д/мини-к.-к.7-8мм</t>
  </si>
  <si>
    <t>Коробка для 1 поста</t>
  </si>
  <si>
    <t>Plexo Перекл.встраив.бел.</t>
  </si>
  <si>
    <t>Изоляционная коробка 2 мод.</t>
  </si>
  <si>
    <t>Обрамление Sagane-Xelio д/розетки телефонной фр.стд.</t>
  </si>
  <si>
    <t>Блок розеток компл. 12 модулей</t>
  </si>
  <si>
    <t>Розетка 2X2К+З в сборе БЕЛ VLN</t>
  </si>
  <si>
    <t>Выключатель автоматический однополюсный, С6, 6 А (щиты+LR)</t>
  </si>
  <si>
    <t>Автомат 3 полюса / 10A - 3М (тип C) DX-стандарт</t>
  </si>
  <si>
    <t>Выключатель автоматический однополюсный, С10, 10 А (щиты+LR)</t>
  </si>
  <si>
    <t>LR Выключатель автоматический трехполюсный, С20, 20 А (щиты+LR)</t>
  </si>
  <si>
    <t>Автомат 2 полюса / 16A - 2М (тип C) DX-стандарт</t>
  </si>
  <si>
    <t>Автомат 1 полюс / 40A - 1М (тип C) DX-стандарт</t>
  </si>
  <si>
    <t>DPX-IS 250 Защит.пломб.крыш.</t>
  </si>
  <si>
    <t>LR Выключатель автоматический трехполюсный, С16, 16 А (щиты+LR)</t>
  </si>
  <si>
    <t>Автомат 3 полюса / 6A - 3М (тип C) DX-стандарт</t>
  </si>
  <si>
    <t>Дифференц.выключат.(УЗО) 4P 30mA/40А - 4М(AC) DX-стандарт</t>
  </si>
  <si>
    <t>Дифференц.выключат.(УЗО) 2P 300mA/80А - 2М(AC) DX-стандарт</t>
  </si>
  <si>
    <t>Дистанц. выключат. автоматов 110-415(~)125(-)V 1М (модульн. обор.)</t>
  </si>
  <si>
    <t>Авт.выкл.LR 2P 10А тип С (щиты+LR)</t>
  </si>
  <si>
    <t>DETECT.MOUVEMENT 270° GRIS</t>
  </si>
  <si>
    <t>Розетка 2К СЛНК CAR</t>
  </si>
  <si>
    <t>Коробка накл 1п БЕЛ VLN</t>
  </si>
  <si>
    <t>Рамка 1п Сл.кость Valena</t>
  </si>
  <si>
    <t>Рамка 2п гор Белая Valena</t>
  </si>
  <si>
    <t>Рамка 2п гор Сл.кость Valena</t>
  </si>
  <si>
    <t>Mos.Кор.накл. бел. 2м.в.40мм</t>
  </si>
  <si>
    <t>Рамка 1п Алюминий Valena</t>
  </si>
  <si>
    <t>Коробка д/поверх.монт. Mosaic (суппорт 748 02, глуб. 30)</t>
  </si>
  <si>
    <t>Коробка д/поверх.монт. Mosaic (суппорт 748 04)</t>
  </si>
  <si>
    <t>Mos.Кор.накл. бел. 2м.в.30мм</t>
  </si>
  <si>
    <t>Suno белый Коробка для накладного монтажа, одинарная</t>
  </si>
  <si>
    <t>Автомат 1 полюс / 50A - 1М (тип C) DX-стандарт</t>
  </si>
  <si>
    <t>Автомат 1 полюс / 63A - 1М (тип C) DX-стандарт</t>
  </si>
  <si>
    <t>Автомат 2 полюса / 10A - 2М (тип C) DX-стандарт</t>
  </si>
  <si>
    <t xml:space="preserve">Siemens </t>
  </si>
  <si>
    <t>5SX2240-7</t>
  </si>
  <si>
    <t>Автомат 5SX2240-7, 2P-полюс, 6А</t>
  </si>
  <si>
    <t>ДЭК</t>
  </si>
  <si>
    <t>Устройство защитного отключения УЗО</t>
  </si>
  <si>
    <t xml:space="preserve">Выключатель дифференциального тока (УЗО) 2п ВД1-63 25A 30мA (MDV10-2-025-030) </t>
  </si>
  <si>
    <t>УЗО ВД1-63 2Р 25А 30мА ИЭК</t>
  </si>
  <si>
    <t>IEK-MVA20-3-020-C</t>
  </si>
  <si>
    <t>Автоматический выключатель IEK 3-полюсный BA47-29 C20</t>
  </si>
  <si>
    <t>IEK-MVA20-2-016-C</t>
  </si>
  <si>
    <t>IEK-MVA20-3-010-C</t>
  </si>
  <si>
    <t>IEK-MVA20-1-063-C</t>
  </si>
  <si>
    <t>Автоматический выключатель IEK 2-полюсный BA47-29 C16</t>
  </si>
  <si>
    <t>Автоматический выключатель IEK 3-полюсный BA47-29 C10</t>
  </si>
  <si>
    <t>Автоматический выключатель IEK 1-полюсный BA47-29 C63</t>
  </si>
  <si>
    <t>Автомат</t>
  </si>
  <si>
    <t>2CDL210001R1012</t>
  </si>
  <si>
    <t xml:space="preserve">Шина комплектная 1ф 12 модулей 63А PS1/12 (PS1/12) </t>
  </si>
  <si>
    <t>STOS263 D32</t>
  </si>
  <si>
    <t>Выключатель автоматический 3п 32А D S263 6кА (S263D32)</t>
  </si>
  <si>
    <t>н/а</t>
  </si>
  <si>
    <t>Розетка 220В 1Е СКРЫТОЙ ПРОВОДКИ (C1P3-001) GUSI</t>
  </si>
  <si>
    <t>C1P3-001</t>
  </si>
  <si>
    <t>GUSI</t>
  </si>
  <si>
    <t>Инкотекс</t>
  </si>
  <si>
    <t>230ART02CLN</t>
  </si>
  <si>
    <t>Счетчик электроэнергии трехфазный многотарифный Меркурий 230 ART-02 100/10 Т4 Щ кл1.0/2.0 230/400В ЖКИ (230ART02CLN)</t>
  </si>
  <si>
    <t xml:space="preserve">Счетчик электроэнергии трехфазный многотарифный Меркурий 230 ART-01 RN 60/5А кл1/2 230/400В (230ART01RN)
</t>
  </si>
  <si>
    <t>230ART01RN</t>
  </si>
  <si>
    <t>Счетчик электроэнергии трехфазный многотарифный Меркурий 230 ART-01 60/5 Т4 Щ кл1.0/2.0 230/400В ЖК (230ART01CN)</t>
  </si>
  <si>
    <t>230ART01CN</t>
  </si>
  <si>
    <t>Светильник люминесцентный ЛВО-13 4х18-772F-Милано(экстра) встраиваемый с зеркальной решеткой ЭПРА (ЛВО13 418-772/Fэкстра)</t>
  </si>
  <si>
    <t>Л00003302</t>
  </si>
  <si>
    <t>Петушинский металлический завод</t>
  </si>
  <si>
    <t>DLPЗаглушка 150x65</t>
  </si>
  <si>
    <t>DLPНакладка на стык</t>
  </si>
  <si>
    <t>DLPНакл.на стык крышек 180</t>
  </si>
  <si>
    <t>Загл.с автоблок.д/к-к 32/40х16</t>
  </si>
  <si>
    <t>Накладка на стык для к-к 50/65х200 DLP</t>
  </si>
  <si>
    <t>DLPЗаглушка 150x50</t>
  </si>
  <si>
    <t>DLPLУг.внутр/внеш.к-к 20х12.5</t>
  </si>
  <si>
    <t>DLPОтветвл.20х12,5 коричн.</t>
  </si>
  <si>
    <t>DLPLЗагл.торц.д/к-к 32х16 бел.</t>
  </si>
  <si>
    <t>Заглушка торцевая д/к-к 40х12.5/16/20</t>
  </si>
  <si>
    <t>Заглушка торцевая д/к-к 32х16/20</t>
  </si>
  <si>
    <t>Заглушка торцевая д/к-к 32х12.5</t>
  </si>
  <si>
    <t xml:space="preserve"> Заглушка торцевая д/к-к 20х12.5</t>
  </si>
  <si>
    <t>Дверь д/щита Ekinoxe 8+1M прозрачная (модульн. обор.)</t>
  </si>
  <si>
    <t>Дверь д/щита Ekinoxe 3х13M прозрачная (модульн. обор.)</t>
  </si>
  <si>
    <t>Дверь д/щита Ekinoxe 3х13M белая (модульн. обор.)</t>
  </si>
  <si>
    <t>Розетка ТВ простая Слоновая кость</t>
  </si>
  <si>
    <t>Розетка 2К+З 16AX Белый</t>
  </si>
  <si>
    <t>Выключатель 10AX Слоновая кость</t>
  </si>
  <si>
    <t>Щит распределительный встраиваемый ЩРв-П-24 IP40 пластиковый белый прозрачная дверь с клеммником UNIBOX (1SL0512A06)</t>
  </si>
  <si>
    <t>1SL0512A06</t>
  </si>
  <si>
    <t>Пластрон с прорезями 450х250 1ряд/3рейки</t>
  </si>
  <si>
    <t>2CPX062806R9999</t>
  </si>
  <si>
    <t>Инструмент обжимой 4-6 мм2</t>
  </si>
  <si>
    <t>2CPX036212R9999</t>
  </si>
  <si>
    <t>2/1U Шкаф в нишу 2ряда/5реек 120мод.815х565х200, IP31</t>
  </si>
  <si>
    <t>ЦМО</t>
  </si>
  <si>
    <t>ШРН-Э-9.500</t>
  </si>
  <si>
    <t>Шкаф телекоммуникационный настенный разборный 9U (600х520) дверь стекло</t>
  </si>
  <si>
    <t>Кабель-канал пластик б/крышки 65х160 L=2м DLP</t>
  </si>
  <si>
    <t>DLPlМиниплинтус пл.с/пер.75х20</t>
  </si>
  <si>
    <t>DLPПерегородка раздел. 50/35мм</t>
  </si>
  <si>
    <t>DLP Кабель-канал 150x50</t>
  </si>
  <si>
    <t>Перегородка без разделения д/к-к большой емкости DLP</t>
  </si>
  <si>
    <t>Крышка неполная 75 д/к-к шириной 200мм DLP</t>
  </si>
  <si>
    <t>DLPКабель-канал PVC сер. 2м</t>
  </si>
  <si>
    <t>Кабель-канал пластик б/крышки 50х160 L=2м DLP</t>
  </si>
  <si>
    <t>DLP Крышка 65 мм</t>
  </si>
  <si>
    <t>DLP Кабель-канал 105x50</t>
  </si>
  <si>
    <t>DLPlМиниплин.пл.б/пер.20х12,5</t>
  </si>
  <si>
    <t>DLPLМиниплин.пл.б/пер.40х20</t>
  </si>
  <si>
    <t>DLP Кабель-канал 195x65</t>
  </si>
  <si>
    <t>DLP Крышка 180 мм</t>
  </si>
  <si>
    <t>DLP Крышка 85 мм</t>
  </si>
  <si>
    <t>DLPlМиниплинтус пл.с/пер.60х16</t>
  </si>
  <si>
    <t>DLPLМиниплин.пл.с/пер.40х16</t>
  </si>
  <si>
    <t>1151D1 TERMINAL POWER SUPPLY WITH CAT5 CABLE FOR IP PHONES</t>
  </si>
  <si>
    <t>POWER ADAPTER FOR 1600 IP PHONES 5V EU</t>
  </si>
  <si>
    <t>IP OFFICEB/5800 IP500 EXPANSION MODULE PHONE 30</t>
  </si>
  <si>
    <t>IP OFFICE IP500 V2 SYSTEM SD CARD A-LAW</t>
  </si>
  <si>
    <t>IP OFFICE 500 VERSION 2 CONTROL UNIT</t>
  </si>
  <si>
    <t>IP OFFICE IP500 EXTENSION CARD PHONE 2</t>
  </si>
  <si>
    <t>IP OFFICE IP500 SOFTWARE LICENSE FEATURE KEY A-LAW</t>
  </si>
  <si>
    <t>IP OFFICE IP500 EXTENSION CARD DIGITAL STATION 8</t>
  </si>
  <si>
    <t>DEF TELSET 6402 INTL WH ACTR READY</t>
  </si>
  <si>
    <t xml:space="preserve">IPO - IP400 PWR LEAD EURO CEE7/16 </t>
  </si>
  <si>
    <t>Avaya 4602SW IP Office Business Telephone Digital Phone</t>
  </si>
  <si>
    <t xml:space="preserve">5420 телефон серый lucent avaya </t>
  </si>
  <si>
    <t>Avaya 5402 цифровой телефон (700381981)</t>
  </si>
  <si>
    <t>Avaya 5410 телефон для IP офис</t>
  </si>
  <si>
    <t xml:space="preserve">IP TELEPHONE 9640 AVAYA CHARCOAL GRAY </t>
  </si>
  <si>
    <t>Avaya 700417405 карта для IP500</t>
  </si>
  <si>
    <t xml:space="preserve">Avaya 1616-i IP телефон (700458540) </t>
  </si>
  <si>
    <t>Avaya ip400 IP офис Rack Mount Kit 700210800</t>
  </si>
  <si>
    <t>Avaya IP dect зарядное устройство для 3701/3711 - 700346828</t>
  </si>
  <si>
    <t>Лицензия</t>
  </si>
  <si>
    <t>AVAYA инжектор питания 1151B1 модель 700227242</t>
  </si>
  <si>
    <t>Netgear</t>
  </si>
  <si>
    <t xml:space="preserve">RND2150-100ISS </t>
  </si>
  <si>
    <t>ReadyNas Duo 1x500Gb (2x3.5"HDD SATA,3xUSB2.0,GbLAN)</t>
  </si>
  <si>
    <t>ZyXEL</t>
  </si>
  <si>
    <t>Коммутатор (switch) ZyXEL GS-3012F EE</t>
  </si>
  <si>
    <t>ZyXEL GS-3012F EE</t>
  </si>
  <si>
    <t>ZyWALL IDP 10 EE</t>
  </si>
  <si>
    <t>Межсетевой экран ZyWALL IDP 10 EE</t>
  </si>
  <si>
    <t xml:space="preserve"> Межсетевой экран с двумя WAN-интерфейсами и демилитаризованной зоной</t>
  </si>
  <si>
    <t>ZyWALL 35 EE</t>
  </si>
  <si>
    <t>P-662A EE (Annex A)</t>
  </si>
  <si>
    <t>Модем ADSL</t>
  </si>
  <si>
    <t>2-портовый шлюз VoIP</t>
  </si>
  <si>
    <t>ZyXEL P-2002 EE (2 FXS)</t>
  </si>
  <si>
    <t>3COM</t>
  </si>
  <si>
    <t>3CSFP91</t>
  </si>
  <si>
    <t>3CSFP93-4500</t>
  </si>
  <si>
    <t>3CGBIC92</t>
  </si>
  <si>
    <t>D-LINK</t>
  </si>
  <si>
    <t>УП</t>
  </si>
  <si>
    <t>HP</t>
  </si>
  <si>
    <t>CF/4GB-S2</t>
  </si>
  <si>
    <t>KVR 13S9S8/4</t>
  </si>
  <si>
    <t>KTH-PL313ES/2G</t>
  </si>
  <si>
    <t>ВСКР</t>
  </si>
  <si>
    <t>KTH-PL313E/4G</t>
  </si>
  <si>
    <t>NETGEAR</t>
  </si>
  <si>
    <t>WG103-100PES</t>
  </si>
  <si>
    <t>DGND 3000-100PES</t>
  </si>
  <si>
    <t>БЕЗ ШНУРА ПИТАНИЯ</t>
  </si>
  <si>
    <t>DGND3300-100PES</t>
  </si>
  <si>
    <t>WG102-100PES</t>
  </si>
  <si>
    <t>SC101 IS</t>
  </si>
  <si>
    <t>WNAP210-100PES</t>
  </si>
  <si>
    <t>WNP210-100PES</t>
  </si>
  <si>
    <t>Б/У</t>
  </si>
  <si>
    <t>WNDAP350-100PES</t>
  </si>
  <si>
    <t>SAMSUNG</t>
  </si>
  <si>
    <t>КАРТРИДЖ</t>
  </si>
  <si>
    <t>zyxel</t>
  </si>
  <si>
    <t>P-2002 EE (ZFXS)</t>
  </si>
  <si>
    <t>DB15 1-1,2M</t>
  </si>
  <si>
    <t>КАБЕЛЬ ДЛЯ KVM-ПЕРЕКЛЮЧАТЕЛЯ</t>
  </si>
  <si>
    <t>APC</t>
  </si>
  <si>
    <t>AP9319</t>
  </si>
  <si>
    <t>DSL-2500U</t>
  </si>
  <si>
    <t>DSL-2540U</t>
  </si>
  <si>
    <t xml:space="preserve">DIR-615 </t>
  </si>
  <si>
    <t xml:space="preserve">DAP-1522 </t>
  </si>
  <si>
    <t>AF1805-E</t>
  </si>
  <si>
    <t>БЛОК ПИТАНИЯ</t>
  </si>
  <si>
    <t>DWL-120+</t>
  </si>
  <si>
    <t>DKVM-4K</t>
  </si>
  <si>
    <t>DGE-560T</t>
  </si>
  <si>
    <t>DWL-6510</t>
  </si>
  <si>
    <t>DUB-S2</t>
  </si>
  <si>
    <t>ANT24-ODU03M</t>
  </si>
  <si>
    <t>DES-3010G</t>
  </si>
  <si>
    <t>DES-3200-28F</t>
  </si>
  <si>
    <t>GS108T-100EUS</t>
  </si>
  <si>
    <t>0</t>
  </si>
  <si>
    <t>ST-SL132NO</t>
  </si>
  <si>
    <t>ST-DB510MT</t>
  </si>
  <si>
    <t>AP9875</t>
  </si>
  <si>
    <t>RZ364A#ACB</t>
  </si>
  <si>
    <t>LOGITEC</t>
  </si>
  <si>
    <t>967642-0112</t>
  </si>
  <si>
    <t>MEGARON</t>
  </si>
  <si>
    <t>AC-320-SI-20-12-1000</t>
  </si>
  <si>
    <t>PLANET</t>
  </si>
  <si>
    <t>WGSD-1022</t>
  </si>
  <si>
    <t>FST-806 B20</t>
  </si>
  <si>
    <t>GT-706 A15</t>
  </si>
  <si>
    <t>GT-805A</t>
  </si>
  <si>
    <t>M11-GT</t>
  </si>
  <si>
    <t>FTP-802</t>
  </si>
  <si>
    <t>FT-806 A20</t>
  </si>
  <si>
    <t>WGSD-1022C</t>
  </si>
  <si>
    <t>WFT-806A20</t>
  </si>
  <si>
    <t>ENW-9605</t>
  </si>
  <si>
    <t>ZELAX</t>
  </si>
  <si>
    <t>M-144 VB</t>
  </si>
  <si>
    <t>MM(-104M1-4ES-2E1-UPN)</t>
  </si>
  <si>
    <t>NATEX</t>
  </si>
  <si>
    <t>FG-PAM-PA48</t>
  </si>
  <si>
    <t>FG-PAM-PA48T</t>
  </si>
  <si>
    <t>BC-91-2</t>
  </si>
  <si>
    <t>BC-115-2</t>
  </si>
  <si>
    <t>BC-91-1</t>
  </si>
  <si>
    <t>BC-92-1</t>
  </si>
  <si>
    <t>LIGHT COM</t>
  </si>
  <si>
    <t>NETPING TS3</t>
  </si>
  <si>
    <t>NETPING DS V2</t>
  </si>
  <si>
    <t>NETPING TS4</t>
  </si>
  <si>
    <t>NETPING TS2</t>
  </si>
  <si>
    <t>NETPING TS1</t>
  </si>
  <si>
    <t>B+PWR 220</t>
  </si>
  <si>
    <t>COMWL</t>
  </si>
  <si>
    <t>TYPE: GSM_GPRS MODEM REF G900/1800</t>
  </si>
  <si>
    <t>VRT-311S</t>
  </si>
  <si>
    <t>VIDEOREC</t>
  </si>
  <si>
    <t xml:space="preserve">TW M1 </t>
  </si>
  <si>
    <t>TC351</t>
  </si>
  <si>
    <t>IBM</t>
  </si>
  <si>
    <t>40K10-44</t>
  </si>
  <si>
    <t>40K10-97</t>
  </si>
  <si>
    <t>416 176-MD1</t>
  </si>
  <si>
    <t>756 903-001</t>
  </si>
  <si>
    <t>726 537-B21</t>
  </si>
  <si>
    <t>CISCO</t>
  </si>
  <si>
    <t>AIR-ANT5145-R 827-4V</t>
  </si>
  <si>
    <t>AAM 1212-51</t>
  </si>
  <si>
    <t xml:space="preserve">P-2002 EE </t>
  </si>
  <si>
    <t>BEWARD</t>
  </si>
  <si>
    <t>17B36 1</t>
  </si>
  <si>
    <t>MOXA</t>
  </si>
  <si>
    <t>CP-132 UL V2</t>
  </si>
  <si>
    <t>IMC-101-M-SC</t>
  </si>
  <si>
    <t>AWK-3121EU-T</t>
  </si>
  <si>
    <t>NPORT 5410 V3.3</t>
  </si>
  <si>
    <t>IOLGIK-E2210</t>
  </si>
  <si>
    <t xml:space="preserve">SYMANITRON </t>
  </si>
  <si>
    <t>SWD-62F-SM-SC</t>
  </si>
  <si>
    <t>DRA-1812</t>
  </si>
  <si>
    <t>ANT224D10-10000S</t>
  </si>
  <si>
    <t>P660HT3 EE</t>
  </si>
  <si>
    <t>G302 EE</t>
  </si>
  <si>
    <t>MBF250B</t>
  </si>
  <si>
    <t>КРОНШТЕЙН</t>
  </si>
  <si>
    <t>ATEN</t>
  </si>
  <si>
    <t>VE300T</t>
  </si>
  <si>
    <t>VE300R</t>
  </si>
  <si>
    <t>CBL-M68M9X8-100BK (1701010710011)</t>
  </si>
  <si>
    <t>POE-E101</t>
  </si>
  <si>
    <t>BM-028 12 AIR 1/3" 2,8 12MM F1,4</t>
  </si>
  <si>
    <t>B-024 06 VIR 1/3" 2,4 6MM F1,6</t>
  </si>
  <si>
    <t>AXIS</t>
  </si>
  <si>
    <t xml:space="preserve">5008-001 </t>
  </si>
  <si>
    <t>5008-001</t>
  </si>
  <si>
    <t>ADDPAC</t>
  </si>
  <si>
    <t>AP100</t>
  </si>
  <si>
    <t>W602-400PES</t>
  </si>
  <si>
    <t>ALLIED TELESIS</t>
  </si>
  <si>
    <t>AT-297IT</t>
  </si>
  <si>
    <t>TLSL 022A</t>
  </si>
  <si>
    <t>ДЕРЖАТЕЛЬ КАМЕРЫ</t>
  </si>
  <si>
    <t xml:space="preserve">AS 6 EE </t>
  </si>
  <si>
    <t>AS 6 AB EE</t>
  </si>
  <si>
    <t>DSL-30CF</t>
  </si>
  <si>
    <t>2L-5206P</t>
  </si>
  <si>
    <t>2L-520IP</t>
  </si>
  <si>
    <t>DKVM-IPCB</t>
  </si>
  <si>
    <t>KVM-CB3-13 8</t>
  </si>
  <si>
    <t>REXANT</t>
  </si>
  <si>
    <t>DV1-D 7M 17-6407</t>
  </si>
  <si>
    <t>ID 24740 2959 PS/2 C08-MD6M-MD6F-15</t>
  </si>
  <si>
    <t>IN-WIN</t>
  </si>
  <si>
    <t>IW-EAR012</t>
  </si>
  <si>
    <t>КОРПУС В УПАКОВКЕ</t>
  </si>
  <si>
    <t>IP VIDEOPHONE</t>
  </si>
  <si>
    <t>CVP-2000</t>
  </si>
  <si>
    <t>RAD</t>
  </si>
  <si>
    <t>COMPEX</t>
  </si>
  <si>
    <t>HP10</t>
  </si>
  <si>
    <t>КУПОЛЬНАЯ КАМЕРА</t>
  </si>
  <si>
    <t>05141562-0021 PWRK-1</t>
  </si>
  <si>
    <t xml:space="preserve">3COM </t>
  </si>
  <si>
    <t>3C17706</t>
  </si>
  <si>
    <t>IP90</t>
  </si>
  <si>
    <t>SURTRK</t>
  </si>
  <si>
    <t>SURT 007</t>
  </si>
  <si>
    <t>SURT KK</t>
  </si>
  <si>
    <t>SURT RKS</t>
  </si>
  <si>
    <t>ASER</t>
  </si>
  <si>
    <t>E2.PC 03.007 SON/PCS-XG80/9B</t>
  </si>
  <si>
    <t>ASUS</t>
  </si>
  <si>
    <t>90-Q421GN1N0AM00</t>
  </si>
  <si>
    <t>AXXHERAIL</t>
  </si>
  <si>
    <t>VER.C50086-004</t>
  </si>
  <si>
    <t>BEST</t>
  </si>
  <si>
    <t>DVR-801 RCAL</t>
  </si>
  <si>
    <t>NM-8AM</t>
  </si>
  <si>
    <t>AIR-ANT 5145V-R</t>
  </si>
  <si>
    <t>ATA186-I1</t>
  </si>
  <si>
    <t>ASA5510-SEC-PL</t>
  </si>
  <si>
    <t>IRONET AIR LAP 1232 AG-E-K9</t>
  </si>
  <si>
    <t>БЕЗ Б/П</t>
  </si>
  <si>
    <t>NETNEPASSAGE 11-220V</t>
  </si>
  <si>
    <t>DELL</t>
  </si>
  <si>
    <t>SIP-RAIL-860-4SQU</t>
  </si>
  <si>
    <t>DVB-C2</t>
  </si>
  <si>
    <t>DCS-932L</t>
  </si>
  <si>
    <t>VIP400-FO</t>
  </si>
  <si>
    <t>DSL-300G</t>
  </si>
  <si>
    <t>DMC-700 SC</t>
  </si>
  <si>
    <t>DCS-3220</t>
  </si>
  <si>
    <t>DWL-1040IP+</t>
  </si>
  <si>
    <t>DWL-555</t>
  </si>
  <si>
    <t>DR.WEB</t>
  </si>
  <si>
    <t>ANTIVIRUS 5.0</t>
  </si>
  <si>
    <t>ERSYGATE</t>
  </si>
  <si>
    <t>501303E</t>
  </si>
  <si>
    <t xml:space="preserve">ESTAP </t>
  </si>
  <si>
    <t>M68TLD 3V</t>
  </si>
  <si>
    <t>FLEXDSL</t>
  </si>
  <si>
    <t>FJ-MDSL-SUN-4ETH-R, NJ</t>
  </si>
  <si>
    <t>MJS-3M-MKL-M1B</t>
  </si>
  <si>
    <t>FUJITSU</t>
  </si>
  <si>
    <t>S26361-F3288-2-226</t>
  </si>
  <si>
    <t>GRANIT</t>
  </si>
  <si>
    <t>GRANIT4</t>
  </si>
  <si>
    <t>КОНТРОЛЛЕР</t>
  </si>
  <si>
    <t>SCANJET5590</t>
  </si>
  <si>
    <t>НЕИСПР</t>
  </si>
  <si>
    <t>360322-002</t>
  </si>
  <si>
    <t>KUT ML350 303239-0012</t>
  </si>
  <si>
    <t>419 571-B21</t>
  </si>
  <si>
    <t xml:space="preserve">EM 994 AA </t>
  </si>
  <si>
    <t>HP PN 431 930-001</t>
  </si>
  <si>
    <t>593 188-B21</t>
  </si>
  <si>
    <t>431 933-B21</t>
  </si>
  <si>
    <t>274 779-001</t>
  </si>
  <si>
    <t>511 803-001 6043B0062601A2</t>
  </si>
  <si>
    <t>PROLIANT BL406C 407681-001</t>
  </si>
  <si>
    <t>44E5076</t>
  </si>
  <si>
    <t>40K1097</t>
  </si>
  <si>
    <t>JUNIPER</t>
  </si>
  <si>
    <t>SSG-520M-SN</t>
  </si>
  <si>
    <t>WXC250</t>
  </si>
  <si>
    <t>EX2200-48T-4G</t>
  </si>
  <si>
    <t>WEBCAM C-100</t>
  </si>
  <si>
    <t>GSM7004R-100 EUS</t>
  </si>
  <si>
    <t>WFS709TP-100EUS</t>
  </si>
  <si>
    <t xml:space="preserve">PANASONIC </t>
  </si>
  <si>
    <t>IP-GW4E SLC-8 KX-TD 50172X</t>
  </si>
  <si>
    <t>PELCO</t>
  </si>
  <si>
    <t>EH200</t>
  </si>
  <si>
    <t>VIP-150PT</t>
  </si>
  <si>
    <t>FT-806A20</t>
  </si>
  <si>
    <t>GT-706A15</t>
  </si>
  <si>
    <t>FT-806B20</t>
  </si>
  <si>
    <t>GT-706B15</t>
  </si>
  <si>
    <t>FT-902S15</t>
  </si>
  <si>
    <t>WRT-414</t>
  </si>
  <si>
    <t>VIP493</t>
  </si>
  <si>
    <t>HTA-150</t>
  </si>
  <si>
    <t>WMC-1600 R48</t>
  </si>
  <si>
    <t>VIP050</t>
  </si>
  <si>
    <t>WMC-1600R48</t>
  </si>
  <si>
    <t>WMC-1600R</t>
  </si>
  <si>
    <t>WBT-1000</t>
  </si>
  <si>
    <t>VIP-210</t>
  </si>
  <si>
    <t>PLANTROIX</t>
  </si>
  <si>
    <t>39451-02 CS56</t>
  </si>
  <si>
    <t>RIT TS</t>
  </si>
  <si>
    <t>RITTAL</t>
  </si>
  <si>
    <t>86 01.080</t>
  </si>
  <si>
    <t>уп СТАРЫЕ</t>
  </si>
  <si>
    <t>TS8601.080</t>
  </si>
  <si>
    <t>VC240 LF24VPNLB/EN</t>
  </si>
  <si>
    <t>TERMIT</t>
  </si>
  <si>
    <t>НЕ РАБ</t>
  </si>
  <si>
    <t>WINDOWS</t>
  </si>
  <si>
    <t>VISTA BISNESS 66J-02303</t>
  </si>
  <si>
    <t>АКУСТИЧЕСКИЙ МОДУЛЬ</t>
  </si>
  <si>
    <t>ORFEY</t>
  </si>
  <si>
    <t>LPA CL32</t>
  </si>
  <si>
    <t>PA-620T</t>
  </si>
  <si>
    <t>ЭСКОРТ-ПРО</t>
  </si>
  <si>
    <t>VFM-60R</t>
  </si>
  <si>
    <t xml:space="preserve">Аккумулятор </t>
  </si>
  <si>
    <t xml:space="preserve">DJM 1245 </t>
  </si>
  <si>
    <t>EH2515-3</t>
  </si>
  <si>
    <t>HUAWEI ECHOLEFE</t>
  </si>
  <si>
    <t>MC820B</t>
  </si>
  <si>
    <t>WISI COMMUNICATIONS</t>
  </si>
  <si>
    <t>VX24</t>
  </si>
  <si>
    <t>УОО ЮПИТЕР-3GSM</t>
  </si>
  <si>
    <t>M.3.031.808</t>
  </si>
  <si>
    <t>ADE-3410A</t>
  </si>
  <si>
    <t>VIP-154NT</t>
  </si>
  <si>
    <t>VRT-401</t>
  </si>
  <si>
    <t>ENN-9700</t>
  </si>
  <si>
    <t>WAP-4033</t>
  </si>
  <si>
    <t>ZYXEL</t>
  </si>
  <si>
    <t>OMNI ADSL USB EE DUPLEX A</t>
  </si>
  <si>
    <t>VIP-351PT</t>
  </si>
  <si>
    <t>HEG37K1A018</t>
  </si>
  <si>
    <t>CONNECTION TEHNOGY</t>
  </si>
  <si>
    <t>CUT-RACK-16S</t>
  </si>
  <si>
    <t>MEDIA CONVERTER CENTER X 16 PORT</t>
  </si>
  <si>
    <t>SYMI M5</t>
  </si>
  <si>
    <t>3CRWEASYG73</t>
  </si>
  <si>
    <t>HYPERLINE</t>
  </si>
  <si>
    <t>UTP-C5PATCH-GY</t>
  </si>
  <si>
    <t>БАСТИОН</t>
  </si>
  <si>
    <t>СКАТ-U.8</t>
  </si>
  <si>
    <t>СКАТ-2400</t>
  </si>
  <si>
    <t>BOLID</t>
  </si>
  <si>
    <t>ЗИП-12 ИСП.02</t>
  </si>
  <si>
    <t>XE104IS</t>
  </si>
  <si>
    <t>EVA2000-100PES</t>
  </si>
  <si>
    <t>WWDA3100-100ISS</t>
  </si>
  <si>
    <t>827-4V</t>
  </si>
  <si>
    <t>ДЕТЕКТОР БАНКНОТ</t>
  </si>
  <si>
    <t>CL-16-LPM</t>
  </si>
  <si>
    <t>RNDP6350</t>
  </si>
  <si>
    <t>CB534A</t>
  </si>
  <si>
    <t>1601 (737414-001)</t>
  </si>
  <si>
    <t>DD9461 WG302</t>
  </si>
  <si>
    <t>WG302GE</t>
  </si>
  <si>
    <t>512735-001 (AD 626B)</t>
  </si>
  <si>
    <t>BINDSTREM</t>
  </si>
  <si>
    <t>M25 (N2005-04-193-42)</t>
  </si>
  <si>
    <t>ASEDRIVA IIIE</t>
  </si>
  <si>
    <t>ATHENA</t>
  </si>
  <si>
    <t>WGR613VALGE</t>
  </si>
  <si>
    <t>SRX5308-100RUS</t>
  </si>
  <si>
    <t>ANT24D18</t>
  </si>
  <si>
    <t>CAB-GS-50-SM</t>
  </si>
  <si>
    <t>WS-X-3500-XL</t>
  </si>
  <si>
    <t>414052-001</t>
  </si>
  <si>
    <t>3OLO22-001</t>
  </si>
  <si>
    <t>AD542AR DS-MG-521AA</t>
  </si>
  <si>
    <t>NTDK20HA</t>
  </si>
  <si>
    <t>332541-001</t>
  </si>
  <si>
    <t>166298-038</t>
  </si>
  <si>
    <t>412140-B21</t>
  </si>
  <si>
    <t>3C16468</t>
  </si>
  <si>
    <t>3CR17332-91</t>
  </si>
  <si>
    <t>3C17300 (4226T)</t>
  </si>
  <si>
    <t>JN1148BF3ADA</t>
  </si>
  <si>
    <t>SRX100H</t>
  </si>
  <si>
    <t>DES1024D</t>
  </si>
  <si>
    <t>ZYWall IDP-10 EE</t>
  </si>
  <si>
    <t>ES-2108</t>
  </si>
  <si>
    <t>3CR17500-91 (3326)</t>
  </si>
  <si>
    <t>3C16471</t>
  </si>
  <si>
    <t>WS-C2950C-24</t>
  </si>
  <si>
    <t>IRONPORT</t>
  </si>
  <si>
    <t>C100 SMU</t>
  </si>
  <si>
    <t>Q5987A</t>
  </si>
  <si>
    <t>CB537A</t>
  </si>
  <si>
    <t>LJ2100</t>
  </si>
  <si>
    <t>CB503A</t>
  </si>
  <si>
    <t>SUN</t>
  </si>
  <si>
    <t>METRO210</t>
  </si>
  <si>
    <t>NETSCREEN25</t>
  </si>
  <si>
    <t>WFS709TP</t>
  </si>
  <si>
    <t>GSM7224</t>
  </si>
  <si>
    <t>DGS1224 TP</t>
  </si>
  <si>
    <t>GSM7224R</t>
  </si>
  <si>
    <t>GS748TPS</t>
  </si>
  <si>
    <t>AMP</t>
  </si>
  <si>
    <t>24PORT</t>
  </si>
  <si>
    <t>STM150</t>
  </si>
  <si>
    <t>WS7520</t>
  </si>
  <si>
    <t>IP OFFICE 500B2</t>
  </si>
  <si>
    <t>IP OFFICE 500B3</t>
  </si>
  <si>
    <t>700394398 USE</t>
  </si>
  <si>
    <t>IP OFFICE 500B4</t>
  </si>
  <si>
    <t>3C16470</t>
  </si>
  <si>
    <t>Q3715A ( lj 5550)</t>
  </si>
  <si>
    <t>490931-421</t>
  </si>
  <si>
    <t>TRADE OFFICE</t>
  </si>
  <si>
    <t>TN 27938 ANALOG LINE</t>
  </si>
  <si>
    <t>DPSN-500ABA</t>
  </si>
  <si>
    <t>ZQ/M 1N066456</t>
  </si>
  <si>
    <t>МЕТРОВ</t>
  </si>
  <si>
    <t>IBOCO</t>
  </si>
  <si>
    <t>812501:51</t>
  </si>
  <si>
    <t>80X80</t>
  </si>
  <si>
    <t>624403:47 (NF-USE)</t>
  </si>
  <si>
    <t>НАПОЛЬНЫЙ</t>
  </si>
  <si>
    <t>20X2</t>
  </si>
  <si>
    <t xml:space="preserve">AMP </t>
  </si>
  <si>
    <t>1206138-8</t>
  </si>
  <si>
    <t>КРН-16(fc)</t>
  </si>
  <si>
    <t>ОПТИЧЕСКИЙ ШКАФ НАВЕСНОЙ НА 16 ВОЛОКОН</t>
  </si>
  <si>
    <t>0-0969994-1</t>
  </si>
  <si>
    <t>ТКС</t>
  </si>
  <si>
    <t>КРС-16/8-FC(ST)</t>
  </si>
  <si>
    <t>УП (КРОСС 19"+КС 16 ВОЛОКОН (FC))</t>
  </si>
  <si>
    <t>SPACE-PLAST</t>
  </si>
  <si>
    <t>ШКАФ ОПТ. НАВЕСНОЙ MINI 8(FC)</t>
  </si>
  <si>
    <t>В КОМПЛЕКТЕ</t>
  </si>
  <si>
    <t>КРН-8FC</t>
  </si>
  <si>
    <t>Б/У (ШКАФ НАСТЕННЫЙ ОПТИЧ. 8(SC))</t>
  </si>
  <si>
    <t>MOLEX</t>
  </si>
  <si>
    <t>КОННЕКТОРЫ</t>
  </si>
  <si>
    <t>ST LITE CREMY</t>
  </si>
  <si>
    <t>КОННЕКТОР/ОБЖИМНОЙ/ КРИВОЙ ХВОСТОВИК</t>
  </si>
  <si>
    <t>5502580-2</t>
  </si>
  <si>
    <t>БМ</t>
  </si>
  <si>
    <t>FC</t>
  </si>
  <si>
    <t>КОННЕКТОР/ЖЕЛТЫЙ ХВОСТОВИК</t>
  </si>
  <si>
    <t>3M</t>
  </si>
  <si>
    <t>8100-YS</t>
  </si>
  <si>
    <t>6100-W</t>
  </si>
  <si>
    <t>SC</t>
  </si>
  <si>
    <t>КОННЕКТОР/ЖЕЛТЫЙ ХВОСТОВИК/КОРПУС СИНИЙ</t>
  </si>
  <si>
    <t>st lightcrimp</t>
  </si>
  <si>
    <t>amp</t>
  </si>
  <si>
    <t>0-5233352-2</t>
  </si>
  <si>
    <t>термоусадочная гильза 40мм</t>
  </si>
  <si>
    <t>термоусадочная гильза 60мм</t>
  </si>
  <si>
    <t>шкурка для полировки коннекторов</t>
  </si>
  <si>
    <t>ATTNEWATOR FC/PC SM 15 DB</t>
  </si>
  <si>
    <t>KX-M-01 K-03066</t>
  </si>
  <si>
    <t>КАССЕТА УНИВЕРСАЛЬНАЯ</t>
  </si>
  <si>
    <t>ПЛАСТИНА</t>
  </si>
  <si>
    <t>КРЫШКА</t>
  </si>
  <si>
    <t>CORELINK 503577-1</t>
  </si>
  <si>
    <t>5</t>
  </si>
  <si>
    <t>ДЕРЖАТЕЛЬ САМОКЛ.</t>
  </si>
  <si>
    <t>503901-1</t>
  </si>
  <si>
    <t>51473-3</t>
  </si>
  <si>
    <t>RITALL</t>
  </si>
  <si>
    <t>ОРГАНАЙЗЕР С ПЛАСТ. КОЛЬЦАМИ  СЕРЫЙ 7159035</t>
  </si>
  <si>
    <t>1УП+Б/УП</t>
  </si>
  <si>
    <t>ОРГАНАЙЗЕР С 5 ПЛАСТ. КОЛЬЦАМИ  ЧЕРНЫЙ60*40</t>
  </si>
  <si>
    <t xml:space="preserve">Б/У </t>
  </si>
  <si>
    <t>ОРГАНАЙЗЕР С 5 ПЛАСТ. КОЛЬЦАМИ  ЧЕРНЫЙ60*85</t>
  </si>
  <si>
    <t>AESP</t>
  </si>
  <si>
    <t>ОРГАНАЙЗЕР 1U ЧЕРНЫЙДЛЯ ОПТИКИ</t>
  </si>
  <si>
    <t>МБССК 100-ССД</t>
  </si>
  <si>
    <t>1 УП</t>
  </si>
  <si>
    <t>МУФТА КОМПРЕС. РАЗВЕТВ.</t>
  </si>
  <si>
    <t>МБССК 30/50-ССД</t>
  </si>
  <si>
    <t>2 УП</t>
  </si>
  <si>
    <t>GT-370 IC</t>
  </si>
  <si>
    <t>СТЯЖКИ</t>
  </si>
  <si>
    <t>GT-250 IBC</t>
  </si>
  <si>
    <t>EXALAN</t>
  </si>
  <si>
    <t>EX09-403</t>
  </si>
  <si>
    <t>1УП*50ШТ</t>
  </si>
  <si>
    <t>ШНУР КОММУН. RG45-110</t>
  </si>
  <si>
    <t>558401-1</t>
  </si>
  <si>
    <t>558402-1</t>
  </si>
  <si>
    <t>5-558530-3</t>
  </si>
  <si>
    <t>5-554713-4</t>
  </si>
  <si>
    <t>RG11</t>
  </si>
  <si>
    <t>5-8570-3</t>
  </si>
  <si>
    <t>5-554169-3</t>
  </si>
  <si>
    <t>5-569278-3</t>
  </si>
  <si>
    <t>5-69477-1</t>
  </si>
  <si>
    <t>SWK3-K1 (D-20SW-K)</t>
  </si>
  <si>
    <t>КРОСС ТЕЛЕФ. ВСТРАЕВАЕМЫЙ</t>
  </si>
  <si>
    <t>WT-1019C</t>
  </si>
  <si>
    <t>в компелкте 2 шт</t>
  </si>
  <si>
    <t>ex09-504</t>
  </si>
  <si>
    <t>2u рама 19" на 20 плинтов LCA PLUS</t>
  </si>
  <si>
    <t>KRONE</t>
  </si>
  <si>
    <t>LCA PLUS 0-9</t>
  </si>
  <si>
    <t>ПЛИНТ НЕ РАЗМЫК. Б/У</t>
  </si>
  <si>
    <t>6437 3 103 20</t>
  </si>
  <si>
    <t xml:space="preserve">РАМА ДЛЯ УВЕЛИЧЕНИЯ ГЛУБИНЫ </t>
  </si>
  <si>
    <t>WT-1091C</t>
  </si>
  <si>
    <t>WT-1091B</t>
  </si>
  <si>
    <t>1479154-2</t>
  </si>
  <si>
    <t>6406 3 003-20</t>
  </si>
  <si>
    <t>EX09-503</t>
  </si>
  <si>
    <t>6436 2 004-20</t>
  </si>
  <si>
    <t>6044 2 106-00</t>
  </si>
  <si>
    <t>6089 2 023-01</t>
  </si>
  <si>
    <t>6089 1 120-06</t>
  </si>
  <si>
    <t>6036 2 003-01</t>
  </si>
  <si>
    <t>6417 1 850-00</t>
  </si>
  <si>
    <t>7015 1 008-01</t>
  </si>
  <si>
    <t>6083 1 120-02</t>
  </si>
  <si>
    <t>6089 1 121-02</t>
  </si>
  <si>
    <t>6089 1 102-06</t>
  </si>
  <si>
    <t>6036 1 005-00</t>
  </si>
  <si>
    <t>7015 1 003-50</t>
  </si>
  <si>
    <t>6089 1 128-01</t>
  </si>
  <si>
    <t>8*2</t>
  </si>
  <si>
    <t>ПЛИНТ РАЗМЫК.LCA PROFIL</t>
  </si>
  <si>
    <t>6437 2 010-00</t>
  </si>
  <si>
    <t>ПЛИНТ КОРОТКИЙ 2 ЛАПКИ 5 ПАР РАЗМЫК Б/У</t>
  </si>
  <si>
    <t>6753 2 008-00</t>
  </si>
  <si>
    <t>ПЛИНТ НЕРАЗМЫК. 10*2 1-0 LCA PLUS</t>
  </si>
  <si>
    <t>КИТАЙ</t>
  </si>
  <si>
    <t>ПЛИНТ РАЗМЫК. 10*2 1-0 LCA PLUS</t>
  </si>
  <si>
    <t>ПЛИНТ НЕРАЗМЫК. 10*2 0-9 LCA PROF</t>
  </si>
  <si>
    <t>ПЛИНТ РАЗМЫК. 10*2 0-9 LCA PLUS</t>
  </si>
  <si>
    <t>? (wt) ПЛИНТ НЕРАЗМЫК. 10*2 1-0 LCA PROF</t>
  </si>
  <si>
    <t>MFX-4CI-10-100</t>
  </si>
  <si>
    <t>МАГАЗИН ЗАЩИТЫ 10*2+7 РАЗРЯДНИКОВ</t>
  </si>
  <si>
    <t xml:space="preserve">ШИНА ЗАЗЕМЛЕНИЯ LCA PLUS </t>
  </si>
  <si>
    <t xml:space="preserve">ШИНА ЗАЗЕМЛЕНИЯ LCA PPOF </t>
  </si>
  <si>
    <t>ПЛИНТ РАЗМЫК. 10*2 1-0 LCA PROF</t>
  </si>
  <si>
    <t>PROFILE</t>
  </si>
  <si>
    <t>ШТАНГА</t>
  </si>
  <si>
    <t>ESTAP ?</t>
  </si>
  <si>
    <t>M68TLD3U</t>
  </si>
  <si>
    <t>KRONE?</t>
  </si>
  <si>
    <t>5267 3 585-01</t>
  </si>
  <si>
    <t>Держатель плинтов настенный гл.40*3pl с рез. Втулками</t>
  </si>
  <si>
    <t>Держатель плинтов настенный гл.35*5pl без Втулк.</t>
  </si>
  <si>
    <t>Держатель плинтов настенный гл.35*3pl без Втулк.</t>
  </si>
  <si>
    <t>6690 1 300-00</t>
  </si>
  <si>
    <t>РАЗРЯДНИКИ (ЗАЩИТА ПО НАПРЯЖЕНИЮ)</t>
  </si>
  <si>
    <t>5909 1 063 01</t>
  </si>
  <si>
    <t>18+10 КОМПЛ</t>
  </si>
  <si>
    <t>РАЗРЯДНИКИ (ЗАЩИТА ПО ТОКУ И НАПРЯЖЕНИЮ)</t>
  </si>
  <si>
    <t>6089 3 055-02</t>
  </si>
  <si>
    <t>3УП*100+30</t>
  </si>
  <si>
    <t>6089 3 055-03</t>
  </si>
  <si>
    <t>6089 3 055-07</t>
  </si>
  <si>
    <t>Samsung</t>
  </si>
  <si>
    <t>MLT-D109S</t>
  </si>
  <si>
    <t>Картридж Samsung MLT-D 109 S для SCX-4300</t>
  </si>
  <si>
    <t>Трансивер 3COM 3CSFP91 1000BASE-SX SFP Transceiver 850nm</t>
  </si>
  <si>
    <t>Трансивер 3Com 3 CSFP 93-4500 1000 base-t sfp трансивер</t>
  </si>
  <si>
    <t>Трансивер 3Com, 3cgbic92-GBIC 1000base-lx (sc/10km/1310nm / однорежимное)</t>
  </si>
  <si>
    <t>24-ports UTP 10/100/1000BASE-T, Stand-alone Unmanaged Gigabit Switch, Metal Case, 19", (Green Ethernet)</t>
  </si>
  <si>
    <t>DGS-1024D</t>
  </si>
  <si>
    <t>ANT24-1200</t>
  </si>
  <si>
    <t>Directional Antenna/ 12dBi/ 80deg with surge arrestor</t>
  </si>
  <si>
    <t>ANT24-0700</t>
  </si>
  <si>
    <t>Всенаправленная пассивная антенна с высоким коэффициентом усиления 7dBi</t>
  </si>
  <si>
    <t>354560-B21</t>
  </si>
  <si>
    <t>Оперативная память 512 MB of Advanced ECC PC3200 DDR SDRAM DIMM Memory Kit (1 x 512 MB) (351657-001)</t>
  </si>
  <si>
    <t>358347-B21</t>
  </si>
  <si>
    <t>Оперативная память 512 MB of Advanced ECC PC2700 DDR SDRAM DIMM Memory Kit (1 x 512 MB) (370780-001, 413150-841, 331561-041</t>
  </si>
  <si>
    <t>Intel</t>
  </si>
  <si>
    <t>E46981-005</t>
  </si>
  <si>
    <t xml:space="preserve">Cетевой адаптер Intel E46981-005 Gigabit CT pci-e </t>
  </si>
  <si>
    <t>Карта памяти 4GB Kingston CF/4GB</t>
  </si>
  <si>
    <t>Kingston</t>
  </si>
  <si>
    <t>Модуль памяти SODIMM DDR3 Kingston KVR13S9S8/4</t>
  </si>
  <si>
    <t>Модуль памяти DIMM DDR3 2048 Мб 1333 МГц</t>
  </si>
  <si>
    <t>Модуль памяти DIMM DDR3 4096 Мб 1333 МГц</t>
  </si>
  <si>
    <t>Точка доступа NETGEAR ProSafe 802.11g Wireless Access Point (1UTP 10 / 100Mbps, 802.11b / g, 54Mbps, 1x5dBi)</t>
  </si>
  <si>
    <t>Netgear DGND3300-100PES RangeMax Dual Band Wireless-N 300 ADSL2 Modem Router; P2</t>
  </si>
  <si>
    <t>Точка доступа NETGEAR ProSafe Wireless Access Point (802.11b / g, 108Mbps, 1x5dBi)</t>
  </si>
  <si>
    <t>Сетевое хранилище NETGEAR SC101</t>
  </si>
  <si>
    <t>Wi-Fi точка доступа NetGear WNAP210-100PES White</t>
  </si>
  <si>
    <t xml:space="preserve">Точка доступа NETGEAR ProSafe Wireless Access Point </t>
  </si>
  <si>
    <t>Точка доступа NETGEAR Dual Band Access Point (1UTP 10 / 100 / 1000Mbps, 802.11a / n / b / g, RS-232, 300Mbps)</t>
  </si>
  <si>
    <t>Тонер-картридж Samsung для Samsung SCX-4300 серии</t>
  </si>
  <si>
    <t>ZyXEL P-2002 EE (2 FXS)2-портовый шлюз VoIP</t>
  </si>
  <si>
    <t>Дополнительный 16-канальный модуль DSP для P-2024</t>
  </si>
  <si>
    <t xml:space="preserve">DSP MODULE FOR P-2024 </t>
  </si>
  <si>
    <t>D-Link Кабель для KVM переключателей (VGA15M&amp;USB A-- &gt; VGA15M&amp;USB B, 1.8м)</t>
  </si>
  <si>
    <t>DKVM-CU</t>
  </si>
  <si>
    <t>D-Link</t>
  </si>
  <si>
    <t>Кабель DB15 1-1,2M</t>
  </si>
  <si>
    <t>DKVM-CB3</t>
  </si>
  <si>
    <t>D-Link Кабель для KVM переключателей (PS / 2+PS / 2+VGA15M, 3м)</t>
  </si>
  <si>
    <t>Блок мониторинга окружающей среды AP9319 ENVIRONMENTAL MONITORING UNIT</t>
  </si>
  <si>
    <t xml:space="preserve">Маршрутизатор ADSL2+ </t>
  </si>
  <si>
    <t>802.11n Wireless Router with 4-ports 10/100 Base-TX switch</t>
  </si>
  <si>
    <t>Точка доступа серии Xtreme N™ DUO™</t>
  </si>
  <si>
    <t>Адаптер питания сетевой (зарядное устройство, блок питания) 5V, 2.5A (5.5mm x 2.1mm), D-Link</t>
  </si>
  <si>
    <t>Беспроводный USB адаптер 802.11b+</t>
  </si>
  <si>
    <t>ANT70-1000</t>
  </si>
  <si>
    <t>8dBi/10dBi Dualband Indoor/Outdoor</t>
  </si>
  <si>
    <t>D-Link антенный удлинительный кабель N-type (male)- &gt; N-type (female), 3м</t>
  </si>
  <si>
    <t>ANT24-CB03N</t>
  </si>
  <si>
    <t>4-портовый KVM-переключатель с портами PS2</t>
  </si>
  <si>
    <t>Сетевой PCI Express адаптер с 1 портом 10/100/1000Base-T</t>
  </si>
  <si>
    <t>Wi-Fi-адаптер</t>
  </si>
  <si>
    <t>10/100Base-TX Fast Ethernet USB 2.0 NIC (RJ-45 connector) (USB 2.0)</t>
  </si>
  <si>
    <t>1 Мп сетевая HD-камера c PoE и слотом для карты microSD</t>
  </si>
  <si>
    <t>DCS-3010</t>
  </si>
  <si>
    <t>Сетевая карта D-Link Extreme N Express Desktop PCI-E x1 Adapter (802.11b / g / n, 300Mbps)</t>
  </si>
  <si>
    <t>DWA-556</t>
  </si>
  <si>
    <t>30cm LMR200 low loss cable with RP N plug and N plug.</t>
  </si>
  <si>
    <t>Управляемый коммутатор 2 уровня с 8 портами 10/100Base-TX + 1 портом 1000Base-T + 1 слот SFP</t>
  </si>
  <si>
    <t>Управляемый коммутатор 2 уровня с 24 портами SFP + 4 комбо-портами 1000Base-T/SFP</t>
  </si>
  <si>
    <t>Коммутатор NETGEAR 8-port ProSafe Gigabit Smart Switch (8UTP 10 / 100 / 1000Mbps)</t>
  </si>
  <si>
    <t>Принт-сервер с 1-м параллельным портом</t>
  </si>
  <si>
    <t>DP-301P+</t>
  </si>
  <si>
    <t>Smartec</t>
  </si>
  <si>
    <t xml:space="preserve">Эл-мех. соленоидный замок, мониторинг, НO, питание 12VDC / 150мА (пик 900мА), цельнометаллический ригель, сила удержания 1000кг </t>
  </si>
  <si>
    <t xml:space="preserve">Защелка электромеханическая стандартная, НО, длинная планка, 12 VDC/200мА </t>
  </si>
  <si>
    <t>BAS-IP</t>
  </si>
  <si>
    <t>AP-07 v.3</t>
  </si>
  <si>
    <t>IP видеодомофон</t>
  </si>
  <si>
    <t>Power Cord [IEC 320 C19 to Schuko] - 16 AMP/230V  2.44 Meter</t>
  </si>
  <si>
    <t>Программное обеспечение HP MS Office 2007 MLK Pro (for HP Dеsktops&amp;HP Notebooks with MS Office Ready)</t>
  </si>
  <si>
    <t>458492-B21</t>
  </si>
  <si>
    <t>487734-B21</t>
  </si>
  <si>
    <t>375872-B21</t>
  </si>
  <si>
    <t>Контроллер HP NC382T PCI Express Dual Port Multifunction Gigabit Server Adapter</t>
  </si>
  <si>
    <t>Кабель HP Non-Hot Plug Internal SAS/SATA 4 Port Cable Kit</t>
  </si>
  <si>
    <t>Жесткий диск HDD HP 146Gb (U300/15000/8Mb) SAS 3,5</t>
  </si>
  <si>
    <t>Клавиатура Logitech Deluxe 250 Keyboard PS/2 (черный) OEM</t>
  </si>
  <si>
    <t>Антенна ТРИАДА-970 GSM-900 разъем SMA</t>
  </si>
  <si>
    <t>цена</t>
  </si>
  <si>
    <t>договорная</t>
  </si>
  <si>
    <t>Заявки на резервирование товара и выписку счетов направляйте:</t>
  </si>
  <si>
    <t>2. По электронной почте на адрес info@novacom.ru</t>
  </si>
  <si>
    <t>г. Екатеринбург Верх-Исетский блв.13В оф. 214</t>
  </si>
  <si>
    <t>Дата обновления прайс-листа</t>
  </si>
  <si>
    <t>18.11.2016</t>
  </si>
  <si>
    <t>1. по телефону +7(343)263-74-68</t>
  </si>
  <si>
    <t>+7(343)263-74-68</t>
  </si>
</sst>
</file>

<file path=xl/styles.xml><?xml version="1.0" encoding="utf-8"?>
<styleSheet xmlns="http://schemas.openxmlformats.org/spreadsheetml/2006/main">
  <numFmts count="3">
    <numFmt numFmtId="164" formatCode="#,##0.00&quot;р.&quot;"/>
    <numFmt numFmtId="165" formatCode="[$$-C09]#,##0.00"/>
    <numFmt numFmtId="166" formatCode="[$$-C09]#,##0.0000"/>
  </numFmts>
  <fonts count="15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Calibri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10"/>
      <name val="Arial"/>
      <family val="2"/>
      <charset val="204"/>
    </font>
    <font>
      <sz val="8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20"/>
      <color indexed="8"/>
      <name val="Arial"/>
      <family val="2"/>
      <charset val="204"/>
    </font>
    <font>
      <sz val="9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NumberFormat="1" applyFont="1" applyFill="1" applyAlignment="1">
      <alignment horizontal="center"/>
    </xf>
    <xf numFmtId="3" fontId="1" fillId="0" borderId="0" xfId="0" applyNumberFormat="1" applyFont="1" applyFill="1" applyAlignment="1">
      <alignment horizontal="right" vertical="justify" wrapText="1"/>
    </xf>
    <xf numFmtId="3" fontId="1" fillId="0" borderId="0" xfId="0" applyNumberFormat="1" applyFont="1" applyFill="1" applyAlignment="1">
      <alignment horizontal="right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49" fontId="0" fillId="0" borderId="0" xfId="0" applyNumberFormat="1" applyFill="1"/>
    <xf numFmtId="3" fontId="0" fillId="0" borderId="0" xfId="0" applyNumberFormat="1" applyFill="1" applyAlignment="1">
      <alignment horizontal="right" vertical="justify" wrapText="1"/>
    </xf>
    <xf numFmtId="3" fontId="0" fillId="0" borderId="0" xfId="0" applyNumberFormat="1" applyFill="1" applyAlignment="1">
      <alignment horizontal="right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Fill="1"/>
    <xf numFmtId="0" fontId="2" fillId="0" borderId="0" xfId="0" applyFont="1" applyFill="1"/>
    <xf numFmtId="3" fontId="2" fillId="0" borderId="0" xfId="0" applyNumberFormat="1" applyFont="1" applyFill="1" applyAlignment="1">
      <alignment horizontal="right" vertical="justify" wrapText="1"/>
    </xf>
    <xf numFmtId="3" fontId="2" fillId="0" borderId="0" xfId="0" applyNumberFormat="1" applyFont="1" applyFill="1" applyAlignment="1">
      <alignment horizontal="right"/>
    </xf>
    <xf numFmtId="49" fontId="2" fillId="0" borderId="0" xfId="0" applyNumberFormat="1" applyFont="1" applyFill="1" applyAlignment="1">
      <alignment horizontal="center" vertical="center" wrapText="1"/>
    </xf>
    <xf numFmtId="3" fontId="0" fillId="0" borderId="0" xfId="0" applyNumberFormat="1" applyFill="1" applyAlignment="1">
      <alignment horizontal="right" wrapText="1"/>
    </xf>
    <xf numFmtId="3" fontId="0" fillId="0" borderId="0" xfId="0" applyNumberFormat="1" applyFill="1" applyAlignment="1">
      <alignment horizontal="right" vertical="center" wrapText="1"/>
    </xf>
    <xf numFmtId="0" fontId="0" fillId="0" borderId="0" xfId="0" applyFill="1" applyAlignment="1">
      <alignment horizontal="right"/>
    </xf>
    <xf numFmtId="49" fontId="0" fillId="0" borderId="0" xfId="0" applyNumberFormat="1" applyFill="1" applyAlignment="1">
      <alignment horizontal="right" vertical="center" wrapText="1"/>
    </xf>
    <xf numFmtId="0" fontId="0" fillId="0" borderId="0" xfId="0" applyNumberFormat="1" applyFill="1"/>
    <xf numFmtId="3" fontId="5" fillId="0" borderId="0" xfId="0" applyNumberFormat="1" applyFont="1" applyFill="1" applyAlignment="1">
      <alignment horizontal="right" wrapText="1"/>
    </xf>
    <xf numFmtId="3" fontId="4" fillId="0" borderId="0" xfId="0" applyNumberFormat="1" applyFont="1" applyFill="1" applyAlignment="1">
      <alignment horizontal="left" vertical="top" wrapText="1"/>
    </xf>
    <xf numFmtId="49" fontId="4" fillId="0" borderId="0" xfId="0" applyNumberFormat="1" applyFont="1" applyFill="1" applyAlignment="1">
      <alignment horizontal="left" vertical="top" wrapText="1"/>
    </xf>
    <xf numFmtId="3" fontId="5" fillId="0" borderId="0" xfId="0" applyNumberFormat="1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left" vertical="top" wrapText="1"/>
    </xf>
    <xf numFmtId="0" fontId="4" fillId="0" borderId="0" xfId="0" applyNumberFormat="1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NumberFormat="1" applyFont="1" applyFill="1" applyAlignment="1">
      <alignment horizontal="left" vertical="top" wrapText="1"/>
    </xf>
    <xf numFmtId="49" fontId="6" fillId="0" borderId="0" xfId="0" applyNumberFormat="1" applyFont="1" applyFill="1" applyAlignment="1">
      <alignment horizontal="left" vertical="top" wrapText="1"/>
    </xf>
    <xf numFmtId="3" fontId="6" fillId="0" borderId="0" xfId="0" applyNumberFormat="1" applyFont="1" applyFill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3" fontId="4" fillId="0" borderId="0" xfId="0" applyNumberFormat="1" applyFont="1" applyFill="1" applyAlignment="1">
      <alignment horizontal="right" wrapText="1"/>
    </xf>
    <xf numFmtId="3" fontId="6" fillId="0" borderId="0" xfId="0" applyNumberFormat="1" applyFont="1" applyFill="1" applyAlignment="1">
      <alignment horizontal="right" wrapText="1"/>
    </xf>
    <xf numFmtId="0" fontId="5" fillId="0" borderId="0" xfId="0" applyFont="1" applyFill="1" applyAlignment="1">
      <alignment horizontal="right" wrapText="1"/>
    </xf>
    <xf numFmtId="49" fontId="5" fillId="0" borderId="0" xfId="0" applyNumberFormat="1" applyFont="1" applyFill="1" applyAlignment="1">
      <alignment horizontal="right" wrapText="1"/>
    </xf>
    <xf numFmtId="164" fontId="5" fillId="0" borderId="0" xfId="0" applyNumberFormat="1" applyFont="1" applyFill="1" applyAlignment="1">
      <alignment horizontal="right" wrapText="1"/>
    </xf>
    <xf numFmtId="164" fontId="7" fillId="0" borderId="0" xfId="0" applyNumberFormat="1" applyFont="1" applyFill="1" applyAlignment="1">
      <alignment horizontal="right" wrapText="1"/>
    </xf>
    <xf numFmtId="49" fontId="7" fillId="0" borderId="0" xfId="0" applyNumberFormat="1" applyFont="1" applyFill="1" applyAlignment="1">
      <alignment horizontal="left" vertical="top" wrapText="1"/>
    </xf>
    <xf numFmtId="3" fontId="7" fillId="0" borderId="0" xfId="0" applyNumberFormat="1" applyFont="1" applyFill="1" applyAlignment="1">
      <alignment horizontal="left" vertical="top" wrapText="1"/>
    </xf>
    <xf numFmtId="3" fontId="7" fillId="0" borderId="0" xfId="0" applyNumberFormat="1" applyFont="1" applyFill="1" applyAlignment="1">
      <alignment horizontal="right" wrapText="1"/>
    </xf>
    <xf numFmtId="49" fontId="7" fillId="0" borderId="0" xfId="0" applyNumberFormat="1" applyFont="1" applyFill="1" applyAlignment="1">
      <alignment horizontal="right" wrapText="1"/>
    </xf>
    <xf numFmtId="0" fontId="7" fillId="0" borderId="0" xfId="0" applyFont="1" applyFill="1" applyAlignment="1">
      <alignment horizontal="left" vertical="top" wrapText="1"/>
    </xf>
    <xf numFmtId="2" fontId="5" fillId="0" borderId="0" xfId="0" applyNumberFormat="1" applyFont="1" applyFill="1" applyAlignment="1">
      <alignment horizontal="left" vertical="top" wrapText="1"/>
    </xf>
    <xf numFmtId="2" fontId="4" fillId="0" borderId="0" xfId="0" applyNumberFormat="1" applyFont="1" applyFill="1" applyAlignment="1">
      <alignment horizontal="left" vertical="top" wrapText="1"/>
    </xf>
    <xf numFmtId="2" fontId="7" fillId="0" borderId="0" xfId="0" applyNumberFormat="1" applyFont="1" applyFill="1" applyAlignment="1">
      <alignment horizontal="left" vertical="top" wrapText="1"/>
    </xf>
    <xf numFmtId="2" fontId="6" fillId="0" borderId="0" xfId="0" applyNumberFormat="1" applyFont="1" applyFill="1" applyAlignment="1">
      <alignment horizontal="left" vertical="top" wrapText="1"/>
    </xf>
    <xf numFmtId="165" fontId="7" fillId="0" borderId="0" xfId="0" applyNumberFormat="1" applyFont="1" applyFill="1" applyAlignment="1">
      <alignment horizontal="left" vertical="top" wrapText="1"/>
    </xf>
    <xf numFmtId="166" fontId="10" fillId="0" borderId="0" xfId="0" applyNumberFormat="1" applyFont="1" applyFill="1" applyAlignment="1">
      <alignment horizontal="center" vertical="top" wrapText="1"/>
    </xf>
    <xf numFmtId="14" fontId="11" fillId="0" borderId="0" xfId="0" applyNumberFormat="1" applyFont="1" applyFill="1" applyAlignment="1">
      <alignment horizontal="left" vertical="top" wrapText="1"/>
    </xf>
    <xf numFmtId="2" fontId="7" fillId="0" borderId="0" xfId="0" quotePrefix="1" applyNumberFormat="1" applyFont="1" applyFill="1" applyAlignment="1">
      <alignment horizontal="left" vertical="top" wrapText="1"/>
    </xf>
    <xf numFmtId="0" fontId="5" fillId="2" borderId="1" xfId="0" applyNumberFormat="1" applyFont="1" applyFill="1" applyBorder="1" applyAlignment="1">
      <alignment horizontal="left" vertical="top" wrapText="1"/>
    </xf>
    <xf numFmtId="0" fontId="5" fillId="2" borderId="2" xfId="0" applyNumberFormat="1" applyFont="1" applyFill="1" applyBorder="1" applyAlignment="1">
      <alignment horizontal="left" vertical="top" wrapText="1"/>
    </xf>
    <xf numFmtId="3" fontId="5" fillId="2" borderId="2" xfId="0" applyNumberFormat="1" applyFont="1" applyFill="1" applyBorder="1" applyAlignment="1">
      <alignment horizontal="left" vertical="top" wrapText="1"/>
    </xf>
    <xf numFmtId="49" fontId="13" fillId="2" borderId="2" xfId="0" applyNumberFormat="1" applyFont="1" applyFill="1" applyBorder="1" applyAlignment="1">
      <alignment horizontal="center" vertical="top" wrapText="1"/>
    </xf>
    <xf numFmtId="0" fontId="4" fillId="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left" vertical="top" wrapText="1"/>
    </xf>
    <xf numFmtId="49" fontId="14" fillId="2" borderId="3" xfId="0" applyNumberFormat="1" applyFont="1" applyFill="1" applyBorder="1" applyAlignment="1">
      <alignment horizontal="left" vertical="top" wrapText="1"/>
    </xf>
    <xf numFmtId="3" fontId="5" fillId="2" borderId="3" xfId="0" applyNumberFormat="1" applyFont="1" applyFill="1" applyBorder="1" applyAlignment="1">
      <alignment horizontal="left" vertical="top" wrapText="1"/>
    </xf>
    <xf numFmtId="49" fontId="5" fillId="2" borderId="2" xfId="0" applyNumberFormat="1" applyFont="1" applyFill="1" applyBorder="1" applyAlignment="1">
      <alignment horizontal="right" vertical="top" wrapText="1"/>
    </xf>
    <xf numFmtId="49" fontId="5" fillId="2" borderId="4" xfId="0" applyNumberFormat="1" applyFont="1" applyFill="1" applyBorder="1" applyAlignment="1">
      <alignment horizontal="right" vertical="top" wrapText="1"/>
    </xf>
    <xf numFmtId="3" fontId="5" fillId="2" borderId="5" xfId="0" applyNumberFormat="1" applyFont="1" applyFill="1" applyBorder="1" applyAlignment="1">
      <alignment horizontal="center" wrapText="1"/>
    </xf>
    <xf numFmtId="3" fontId="5" fillId="2" borderId="6" xfId="0" applyNumberFormat="1" applyFont="1" applyFill="1" applyBorder="1" applyAlignment="1">
      <alignment horizontal="center" wrapText="1"/>
    </xf>
    <xf numFmtId="3" fontId="5" fillId="2" borderId="7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vertical="top" wrapText="1"/>
    </xf>
    <xf numFmtId="49" fontId="5" fillId="2" borderId="4" xfId="0" applyNumberFormat="1" applyFont="1" applyFill="1" applyBorder="1" applyAlignment="1">
      <alignment horizontal="center" vertical="top" wrapText="1"/>
    </xf>
    <xf numFmtId="49" fontId="5" fillId="2" borderId="8" xfId="0" applyNumberFormat="1" applyFont="1" applyFill="1" applyBorder="1" applyAlignment="1">
      <alignment horizontal="center" vertical="top" wrapText="1"/>
    </xf>
    <xf numFmtId="49" fontId="5" fillId="2" borderId="9" xfId="0" applyNumberFormat="1" applyFont="1" applyFill="1" applyBorder="1" applyAlignment="1">
      <alignment horizontal="center" vertical="top" wrapText="1"/>
    </xf>
    <xf numFmtId="49" fontId="12" fillId="2" borderId="3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104775</xdr:rowOff>
    </xdr:from>
    <xdr:to>
      <xdr:col>1</xdr:col>
      <xdr:colOff>695325</xdr:colOff>
      <xdr:row>0</xdr:row>
      <xdr:rowOff>276225</xdr:rowOff>
    </xdr:to>
    <xdr:pic>
      <xdr:nvPicPr>
        <xdr:cNvPr id="10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04775"/>
          <a:ext cx="10287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06"/>
  <sheetViews>
    <sheetView tabSelected="1" workbookViewId="0">
      <pane ySplit="5" topLeftCell="A788" activePane="bottomLeft" state="frozen"/>
      <selection pane="bottomLeft" activeCell="G4" sqref="A1:G4"/>
    </sheetView>
  </sheetViews>
  <sheetFormatPr defaultColWidth="8.85546875" defaultRowHeight="11.25"/>
  <cols>
    <col min="1" max="1" width="7.42578125" style="28" customWidth="1"/>
    <col min="2" max="2" width="12.140625" style="28" customWidth="1"/>
    <col min="3" max="3" width="13.140625" style="23" customWidth="1"/>
    <col min="4" max="4" width="37.7109375" style="23" customWidth="1"/>
    <col min="5" max="5" width="7.42578125" style="20" bestFit="1" customWidth="1"/>
    <col min="6" max="6" width="22.42578125" style="24" customWidth="1"/>
    <col min="7" max="7" width="11.5703125" style="43" customWidth="1"/>
    <col min="8" max="9" width="8.85546875" style="43"/>
    <col min="10" max="10" width="22.5703125" style="27" customWidth="1"/>
    <col min="11" max="16384" width="8.85546875" style="27"/>
  </cols>
  <sheetData>
    <row r="1" spans="1:9" ht="30.75" customHeight="1">
      <c r="A1" s="51"/>
      <c r="B1" s="52"/>
      <c r="C1" s="53"/>
      <c r="D1" s="54" t="s">
        <v>1134</v>
      </c>
      <c r="E1" s="61" t="s">
        <v>1130</v>
      </c>
      <c r="F1" s="61"/>
      <c r="G1" s="62"/>
      <c r="H1" s="49"/>
    </row>
    <row r="2" spans="1:9" ht="15" customHeight="1">
      <c r="A2" s="70" t="s">
        <v>1128</v>
      </c>
      <c r="B2" s="70"/>
      <c r="C2" s="70"/>
      <c r="D2" s="70"/>
      <c r="E2" s="63"/>
      <c r="F2" s="66"/>
      <c r="G2" s="67"/>
      <c r="H2" s="49"/>
    </row>
    <row r="3" spans="1:9" ht="14.25" customHeight="1">
      <c r="A3" s="59" t="s">
        <v>1133</v>
      </c>
      <c r="B3" s="59"/>
      <c r="C3" s="59"/>
      <c r="D3" s="59"/>
      <c r="E3" s="64"/>
      <c r="F3" s="68"/>
      <c r="G3" s="69"/>
      <c r="H3" s="49"/>
    </row>
    <row r="4" spans="1:9" ht="27" customHeight="1">
      <c r="A4" s="60" t="s">
        <v>1129</v>
      </c>
      <c r="B4" s="60"/>
      <c r="C4" s="60"/>
      <c r="D4" s="60"/>
      <c r="E4" s="65"/>
      <c r="F4" s="58" t="s">
        <v>1131</v>
      </c>
      <c r="G4" s="58" t="s">
        <v>1132</v>
      </c>
      <c r="H4" s="49"/>
    </row>
    <row r="5" spans="1:9" s="26" customFormat="1" ht="11.25" customHeight="1">
      <c r="A5" s="55" t="s">
        <v>200</v>
      </c>
      <c r="B5" s="55" t="s">
        <v>39</v>
      </c>
      <c r="C5" s="56" t="s">
        <v>40</v>
      </c>
      <c r="D5" s="56" t="s">
        <v>48</v>
      </c>
      <c r="E5" s="56" t="s">
        <v>41</v>
      </c>
      <c r="F5" s="57" t="s">
        <v>42</v>
      </c>
      <c r="G5" s="57" t="s">
        <v>1126</v>
      </c>
      <c r="H5" s="48"/>
      <c r="I5" s="44"/>
    </row>
    <row r="6" spans="1:9" s="26" customFormat="1" ht="11.25" customHeight="1">
      <c r="A6" s="25"/>
      <c r="B6" s="25"/>
      <c r="C6" s="21"/>
      <c r="D6" s="21"/>
      <c r="E6" s="32"/>
      <c r="F6" s="22"/>
      <c r="G6" s="45"/>
      <c r="H6" s="44"/>
      <c r="I6" s="44"/>
    </row>
    <row r="7" spans="1:9" ht="14.25" customHeight="1">
      <c r="A7" s="24"/>
      <c r="B7" s="24" t="s">
        <v>43</v>
      </c>
      <c r="C7" s="23" t="s">
        <v>49</v>
      </c>
      <c r="D7" s="23" t="s">
        <v>50</v>
      </c>
      <c r="E7" s="20">
        <v>2</v>
      </c>
      <c r="G7" s="45" t="s">
        <v>1127</v>
      </c>
    </row>
    <row r="8" spans="1:9" s="42" customFormat="1" ht="14.25" customHeight="1">
      <c r="A8" s="38" t="s">
        <v>201</v>
      </c>
      <c r="B8" s="38" t="s">
        <v>44</v>
      </c>
      <c r="C8" s="39">
        <v>10492</v>
      </c>
      <c r="D8" s="39"/>
      <c r="E8" s="40">
        <v>20</v>
      </c>
      <c r="F8" s="38"/>
      <c r="G8" s="45" t="s">
        <v>1127</v>
      </c>
      <c r="H8" s="45"/>
      <c r="I8" s="45"/>
    </row>
    <row r="9" spans="1:9">
      <c r="A9" s="24"/>
      <c r="B9" s="24" t="s">
        <v>44</v>
      </c>
      <c r="C9" s="23">
        <v>10992</v>
      </c>
      <c r="D9" s="23" t="s">
        <v>52</v>
      </c>
      <c r="E9" s="20">
        <f>20+100</f>
        <v>120</v>
      </c>
      <c r="G9" s="45" t="s">
        <v>1127</v>
      </c>
    </row>
    <row r="10" spans="1:9">
      <c r="A10" s="24"/>
      <c r="B10" s="24" t="s">
        <v>44</v>
      </c>
      <c r="C10" s="23">
        <v>31621</v>
      </c>
      <c r="D10" s="23" t="s">
        <v>53</v>
      </c>
      <c r="E10" s="20">
        <v>10</v>
      </c>
      <c r="G10" s="45" t="s">
        <v>1127</v>
      </c>
    </row>
    <row r="11" spans="1:9">
      <c r="A11" s="24"/>
      <c r="B11" s="24" t="s">
        <v>44</v>
      </c>
      <c r="C11" s="23">
        <v>30326</v>
      </c>
      <c r="D11" s="23" t="s">
        <v>54</v>
      </c>
      <c r="E11" s="20">
        <f>10*9+50+28+20</f>
        <v>188</v>
      </c>
      <c r="G11" s="45" t="s">
        <v>1127</v>
      </c>
    </row>
    <row r="12" spans="1:9" s="42" customFormat="1">
      <c r="A12" s="38" t="s">
        <v>201</v>
      </c>
      <c r="B12" s="38" t="s">
        <v>44</v>
      </c>
      <c r="C12" s="39">
        <v>30922</v>
      </c>
      <c r="D12" s="39" t="s">
        <v>220</v>
      </c>
      <c r="E12" s="40">
        <f>5*5+10+6+6+20+10+11+21</f>
        <v>109</v>
      </c>
      <c r="F12" s="38"/>
      <c r="G12" s="45" t="s">
        <v>1127</v>
      </c>
      <c r="H12" s="45"/>
      <c r="I12" s="45"/>
    </row>
    <row r="13" spans="1:9">
      <c r="A13" s="24"/>
      <c r="B13" s="24" t="s">
        <v>44</v>
      </c>
      <c r="C13" s="23">
        <v>10601</v>
      </c>
      <c r="D13" s="23" t="s">
        <v>55</v>
      </c>
      <c r="E13" s="20">
        <v>5</v>
      </c>
      <c r="G13" s="45" t="s">
        <v>1127</v>
      </c>
    </row>
    <row r="14" spans="1:9">
      <c r="A14" s="24"/>
      <c r="B14" s="24" t="s">
        <v>44</v>
      </c>
      <c r="C14" s="23">
        <v>30216</v>
      </c>
      <c r="D14" s="23" t="s">
        <v>56</v>
      </c>
      <c r="E14" s="20">
        <v>30</v>
      </c>
      <c r="G14" s="45" t="s">
        <v>1127</v>
      </c>
    </row>
    <row r="15" spans="1:9">
      <c r="A15" s="24"/>
      <c r="B15" s="24" t="s">
        <v>44</v>
      </c>
      <c r="C15" s="23">
        <v>30292</v>
      </c>
      <c r="D15" s="23" t="s">
        <v>57</v>
      </c>
      <c r="E15" s="20">
        <v>10</v>
      </c>
      <c r="G15" s="45" t="s">
        <v>1127</v>
      </c>
    </row>
    <row r="16" spans="1:9">
      <c r="A16" s="24"/>
      <c r="B16" s="24" t="s">
        <v>44</v>
      </c>
      <c r="C16" s="23">
        <v>30293</v>
      </c>
      <c r="D16" s="23" t="s">
        <v>58</v>
      </c>
      <c r="E16" s="20">
        <v>10</v>
      </c>
      <c r="G16" s="45" t="s">
        <v>1127</v>
      </c>
    </row>
    <row r="17" spans="1:9" s="42" customFormat="1">
      <c r="A17" s="38" t="s">
        <v>201</v>
      </c>
      <c r="B17" s="38" t="s">
        <v>44</v>
      </c>
      <c r="C17" s="39">
        <v>30311</v>
      </c>
      <c r="D17" s="39" t="s">
        <v>221</v>
      </c>
      <c r="E17" s="40">
        <f>6+7+18+7</f>
        <v>38</v>
      </c>
      <c r="F17" s="38"/>
      <c r="G17" s="45" t="s">
        <v>1127</v>
      </c>
      <c r="H17" s="45"/>
      <c r="I17" s="45"/>
    </row>
    <row r="18" spans="1:9" s="42" customFormat="1">
      <c r="A18" s="38" t="s">
        <v>201</v>
      </c>
      <c r="B18" s="38" t="s">
        <v>44</v>
      </c>
      <c r="C18" s="39">
        <v>30312</v>
      </c>
      <c r="D18" s="39" t="s">
        <v>222</v>
      </c>
      <c r="E18" s="40">
        <f>5*3+4+30</f>
        <v>49</v>
      </c>
      <c r="F18" s="38"/>
      <c r="G18" s="45" t="s">
        <v>1127</v>
      </c>
      <c r="H18" s="45"/>
      <c r="I18" s="45"/>
    </row>
    <row r="19" spans="1:9" s="42" customFormat="1">
      <c r="A19" s="38" t="s">
        <v>201</v>
      </c>
      <c r="B19" s="38" t="s">
        <v>44</v>
      </c>
      <c r="C19" s="39">
        <v>30313</v>
      </c>
      <c r="D19" s="39" t="s">
        <v>223</v>
      </c>
      <c r="E19" s="40">
        <v>5</v>
      </c>
      <c r="F19" s="38"/>
      <c r="G19" s="45" t="s">
        <v>1127</v>
      </c>
      <c r="H19" s="45"/>
      <c r="I19" s="45"/>
    </row>
    <row r="20" spans="1:9" s="42" customFormat="1">
      <c r="A20" s="38" t="s">
        <v>201</v>
      </c>
      <c r="B20" s="38" t="s">
        <v>44</v>
      </c>
      <c r="C20" s="39">
        <v>30335</v>
      </c>
      <c r="D20" s="39" t="s">
        <v>224</v>
      </c>
      <c r="E20" s="40">
        <f>10+20</f>
        <v>30</v>
      </c>
      <c r="F20" s="38"/>
      <c r="G20" s="45" t="s">
        <v>1127</v>
      </c>
      <c r="H20" s="45"/>
      <c r="I20" s="45"/>
    </row>
    <row r="21" spans="1:9" s="42" customFormat="1" ht="22.5">
      <c r="A21" s="38" t="s">
        <v>201</v>
      </c>
      <c r="B21" s="38" t="s">
        <v>44</v>
      </c>
      <c r="C21" s="39">
        <v>30397</v>
      </c>
      <c r="D21" s="39" t="s">
        <v>225</v>
      </c>
      <c r="E21" s="40">
        <v>6</v>
      </c>
      <c r="F21" s="38"/>
      <c r="G21" s="45" t="s">
        <v>1127</v>
      </c>
      <c r="H21" s="45"/>
      <c r="I21" s="45"/>
    </row>
    <row r="22" spans="1:9" s="38" customFormat="1" ht="22.5">
      <c r="A22" s="38" t="s">
        <v>201</v>
      </c>
      <c r="B22" s="38" t="s">
        <v>44</v>
      </c>
      <c r="C22" s="39">
        <v>30439</v>
      </c>
      <c r="D22" s="39" t="s">
        <v>226</v>
      </c>
      <c r="E22" s="40">
        <f>14+15+17</f>
        <v>46</v>
      </c>
      <c r="G22" s="45" t="s">
        <v>1127</v>
      </c>
      <c r="H22" s="45"/>
      <c r="I22" s="45"/>
    </row>
    <row r="23" spans="1:9" s="38" customFormat="1" ht="22.5">
      <c r="A23" s="38" t="s">
        <v>201</v>
      </c>
      <c r="B23" s="38" t="s">
        <v>44</v>
      </c>
      <c r="C23" s="39">
        <v>30546</v>
      </c>
      <c r="D23" s="39" t="s">
        <v>227</v>
      </c>
      <c r="E23" s="40">
        <v>17</v>
      </c>
      <c r="G23" s="45" t="s">
        <v>1127</v>
      </c>
      <c r="H23" s="45"/>
      <c r="I23" s="45"/>
    </row>
    <row r="24" spans="1:9" s="38" customFormat="1" ht="22.5">
      <c r="A24" s="38" t="s">
        <v>201</v>
      </c>
      <c r="B24" s="38" t="s">
        <v>44</v>
      </c>
      <c r="C24" s="39">
        <v>30547</v>
      </c>
      <c r="D24" s="39" t="s">
        <v>228</v>
      </c>
      <c r="E24" s="40">
        <v>14</v>
      </c>
      <c r="G24" s="45" t="s">
        <v>1127</v>
      </c>
      <c r="H24" s="45"/>
      <c r="I24" s="45"/>
    </row>
    <row r="25" spans="1:9" s="24" customFormat="1">
      <c r="B25" s="24" t="s">
        <v>44</v>
      </c>
      <c r="C25" s="23">
        <v>10682</v>
      </c>
      <c r="D25" s="23" t="s">
        <v>59</v>
      </c>
      <c r="E25" s="20">
        <f>50+50</f>
        <v>100</v>
      </c>
      <c r="G25" s="45" t="s">
        <v>1127</v>
      </c>
      <c r="H25" s="43"/>
      <c r="I25" s="43"/>
    </row>
    <row r="26" spans="1:9" s="24" customFormat="1">
      <c r="B26" s="24" t="s">
        <v>44</v>
      </c>
      <c r="C26" s="23">
        <v>10735</v>
      </c>
      <c r="D26" s="23" t="s">
        <v>60</v>
      </c>
      <c r="E26" s="20">
        <f>5+5+7+5</f>
        <v>22</v>
      </c>
      <c r="G26" s="45" t="s">
        <v>1127</v>
      </c>
      <c r="H26" s="43"/>
      <c r="I26" s="43"/>
    </row>
    <row r="27" spans="1:9" s="24" customFormat="1">
      <c r="B27" s="24" t="s">
        <v>44</v>
      </c>
      <c r="C27" s="23">
        <v>10736</v>
      </c>
      <c r="D27" s="23" t="s">
        <v>61</v>
      </c>
      <c r="E27" s="20">
        <v>2</v>
      </c>
      <c r="G27" s="45" t="s">
        <v>1127</v>
      </c>
      <c r="H27" s="43"/>
      <c r="I27" s="43"/>
    </row>
    <row r="28" spans="1:9" s="24" customFormat="1">
      <c r="B28" s="24" t="s">
        <v>44</v>
      </c>
      <c r="C28" s="23">
        <v>10789</v>
      </c>
      <c r="D28" s="23" t="s">
        <v>62</v>
      </c>
      <c r="E28" s="20">
        <v>6</v>
      </c>
      <c r="G28" s="45" t="s">
        <v>1127</v>
      </c>
      <c r="H28" s="43"/>
      <c r="I28" s="43"/>
    </row>
    <row r="29" spans="1:9" s="38" customFormat="1" ht="22.5">
      <c r="A29" s="38" t="s">
        <v>201</v>
      </c>
      <c r="B29" s="38" t="s">
        <v>44</v>
      </c>
      <c r="C29" s="39">
        <v>30436</v>
      </c>
      <c r="D29" s="39" t="s">
        <v>236</v>
      </c>
      <c r="E29" s="40">
        <v>10</v>
      </c>
      <c r="G29" s="45" t="s">
        <v>1127</v>
      </c>
      <c r="H29" s="45"/>
      <c r="I29" s="45"/>
    </row>
    <row r="30" spans="1:9" s="38" customFormat="1" ht="22.5">
      <c r="A30" s="38" t="s">
        <v>201</v>
      </c>
      <c r="B30" s="38" t="s">
        <v>44</v>
      </c>
      <c r="C30" s="39">
        <v>30439</v>
      </c>
      <c r="D30" s="39" t="s">
        <v>226</v>
      </c>
      <c r="E30" s="40">
        <f>13+10</f>
        <v>23</v>
      </c>
      <c r="G30" s="45" t="s">
        <v>1127</v>
      </c>
      <c r="H30" s="45"/>
      <c r="I30" s="45"/>
    </row>
    <row r="31" spans="1:9" s="38" customFormat="1" ht="22.5">
      <c r="A31" s="38" t="s">
        <v>201</v>
      </c>
      <c r="B31" s="38" t="s">
        <v>44</v>
      </c>
      <c r="C31" s="39">
        <v>30447</v>
      </c>
      <c r="D31" s="39" t="s">
        <v>237</v>
      </c>
      <c r="E31" s="40">
        <v>6</v>
      </c>
      <c r="G31" s="45" t="s">
        <v>1127</v>
      </c>
      <c r="H31" s="45"/>
      <c r="I31" s="45"/>
    </row>
    <row r="32" spans="1:9" s="38" customFormat="1">
      <c r="A32" s="38" t="s">
        <v>201</v>
      </c>
      <c r="B32" s="38" t="s">
        <v>44</v>
      </c>
      <c r="C32" s="39">
        <v>30462</v>
      </c>
      <c r="D32" s="39" t="s">
        <v>238</v>
      </c>
      <c r="E32" s="40">
        <v>1</v>
      </c>
      <c r="G32" s="45" t="s">
        <v>1127</v>
      </c>
      <c r="H32" s="45"/>
      <c r="I32" s="45"/>
    </row>
    <row r="33" spans="1:9" s="38" customFormat="1">
      <c r="A33" s="38" t="s">
        <v>201</v>
      </c>
      <c r="B33" s="38" t="s">
        <v>44</v>
      </c>
      <c r="C33" s="39">
        <v>30919</v>
      </c>
      <c r="D33" s="39" t="s">
        <v>239</v>
      </c>
      <c r="E33" s="40">
        <f>5+5+4</f>
        <v>14</v>
      </c>
      <c r="G33" s="45" t="s">
        <v>1127</v>
      </c>
      <c r="H33" s="45"/>
      <c r="I33" s="45"/>
    </row>
    <row r="34" spans="1:9" s="38" customFormat="1">
      <c r="A34" s="38" t="s">
        <v>201</v>
      </c>
      <c r="B34" s="38" t="s">
        <v>44</v>
      </c>
      <c r="C34" s="39">
        <v>30922</v>
      </c>
      <c r="D34" s="39" t="s">
        <v>220</v>
      </c>
      <c r="E34" s="40">
        <v>4</v>
      </c>
      <c r="G34" s="45" t="s">
        <v>1127</v>
      </c>
      <c r="H34" s="45"/>
      <c r="I34" s="45"/>
    </row>
    <row r="35" spans="1:9" s="38" customFormat="1">
      <c r="A35" s="38" t="s">
        <v>201</v>
      </c>
      <c r="B35" s="38" t="s">
        <v>44</v>
      </c>
      <c r="C35" s="39">
        <v>30925</v>
      </c>
      <c r="D35" s="39" t="s">
        <v>240</v>
      </c>
      <c r="E35" s="40">
        <f>3+2+4+2</f>
        <v>11</v>
      </c>
      <c r="G35" s="45" t="s">
        <v>1127</v>
      </c>
      <c r="H35" s="45"/>
      <c r="I35" s="45"/>
    </row>
    <row r="36" spans="1:9" s="24" customFormat="1">
      <c r="B36" s="24" t="s">
        <v>44</v>
      </c>
      <c r="C36" s="23">
        <v>10681</v>
      </c>
      <c r="D36" s="23" t="s">
        <v>63</v>
      </c>
      <c r="E36" s="20">
        <v>45</v>
      </c>
      <c r="G36" s="45" t="s">
        <v>1127</v>
      </c>
      <c r="H36" s="43"/>
      <c r="I36" s="43"/>
    </row>
    <row r="37" spans="1:9" s="38" customFormat="1">
      <c r="A37" s="38" t="s">
        <v>201</v>
      </c>
      <c r="B37" s="38" t="s">
        <v>44</v>
      </c>
      <c r="C37" s="39">
        <v>30325</v>
      </c>
      <c r="D37" s="39" t="s">
        <v>241</v>
      </c>
      <c r="E37" s="40">
        <v>20</v>
      </c>
      <c r="G37" s="45" t="s">
        <v>1127</v>
      </c>
      <c r="H37" s="45"/>
      <c r="I37" s="45"/>
    </row>
    <row r="38" spans="1:9">
      <c r="A38" s="24"/>
      <c r="B38" s="24" t="s">
        <v>44</v>
      </c>
      <c r="C38" s="23">
        <v>30326</v>
      </c>
      <c r="D38" s="23" t="s">
        <v>54</v>
      </c>
      <c r="E38" s="20">
        <v>19</v>
      </c>
      <c r="G38" s="45" t="s">
        <v>1127</v>
      </c>
    </row>
    <row r="39" spans="1:9">
      <c r="A39" s="24"/>
      <c r="B39" s="24" t="s">
        <v>44</v>
      </c>
      <c r="C39" s="23">
        <v>80041</v>
      </c>
      <c r="D39" s="23" t="s">
        <v>64</v>
      </c>
      <c r="E39" s="20">
        <v>15</v>
      </c>
      <c r="G39" s="45" t="s">
        <v>1127</v>
      </c>
    </row>
    <row r="40" spans="1:9" s="42" customFormat="1">
      <c r="A40" s="38" t="s">
        <v>201</v>
      </c>
      <c r="B40" s="38" t="s">
        <v>44</v>
      </c>
      <c r="C40" s="39">
        <v>89241</v>
      </c>
      <c r="D40" s="39" t="s">
        <v>242</v>
      </c>
      <c r="E40" s="40">
        <v>9</v>
      </c>
      <c r="F40" s="38"/>
      <c r="G40" s="45" t="s">
        <v>1127</v>
      </c>
      <c r="H40" s="45"/>
      <c r="I40" s="45"/>
    </row>
    <row r="41" spans="1:9" s="42" customFormat="1">
      <c r="A41" s="38" t="s">
        <v>201</v>
      </c>
      <c r="B41" s="38" t="s">
        <v>44</v>
      </c>
      <c r="C41" s="39" t="s">
        <v>0</v>
      </c>
      <c r="D41" s="39" t="s">
        <v>243</v>
      </c>
      <c r="E41" s="40">
        <v>7</v>
      </c>
      <c r="F41" s="38"/>
      <c r="G41" s="45" t="s">
        <v>1127</v>
      </c>
      <c r="H41" s="45"/>
      <c r="I41" s="45"/>
    </row>
    <row r="42" spans="1:9" ht="22.5">
      <c r="A42" s="24"/>
      <c r="B42" s="24" t="s">
        <v>45</v>
      </c>
      <c r="C42" s="23" t="s">
        <v>51</v>
      </c>
      <c r="D42" s="23" t="s">
        <v>1125</v>
      </c>
      <c r="E42" s="20">
        <f>90+64</f>
        <v>154</v>
      </c>
      <c r="G42" s="45" t="s">
        <v>1127</v>
      </c>
    </row>
    <row r="43" spans="1:9" s="42" customFormat="1">
      <c r="A43" s="38" t="s">
        <v>201</v>
      </c>
      <c r="B43" s="38" t="s">
        <v>44</v>
      </c>
      <c r="C43" s="39">
        <v>30551</v>
      </c>
      <c r="D43" s="39"/>
      <c r="E43" s="40">
        <v>6</v>
      </c>
      <c r="F43" s="38"/>
      <c r="G43" s="45" t="s">
        <v>1127</v>
      </c>
      <c r="H43" s="45"/>
      <c r="I43" s="45"/>
    </row>
    <row r="44" spans="1:9" s="42" customFormat="1" ht="22.5">
      <c r="A44" s="38" t="s">
        <v>201</v>
      </c>
      <c r="B44" s="38" t="s">
        <v>44</v>
      </c>
      <c r="C44" s="39">
        <v>30599</v>
      </c>
      <c r="D44" s="39" t="s">
        <v>228</v>
      </c>
      <c r="E44" s="40">
        <f>8+1</f>
        <v>9</v>
      </c>
      <c r="F44" s="38" t="s">
        <v>8</v>
      </c>
      <c r="G44" s="45" t="s">
        <v>1127</v>
      </c>
      <c r="H44" s="45"/>
      <c r="I44" s="45"/>
    </row>
    <row r="45" spans="1:9">
      <c r="A45" s="24"/>
      <c r="B45" s="24" t="s">
        <v>44</v>
      </c>
      <c r="C45" s="23">
        <v>10992</v>
      </c>
      <c r="D45" s="23" t="s">
        <v>52</v>
      </c>
      <c r="E45" s="20">
        <v>18</v>
      </c>
      <c r="G45" s="45" t="s">
        <v>1127</v>
      </c>
    </row>
    <row r="46" spans="1:9">
      <c r="A46" s="24"/>
      <c r="B46" s="24" t="s">
        <v>44</v>
      </c>
      <c r="C46" s="23">
        <v>30557</v>
      </c>
      <c r="D46" s="23" t="s">
        <v>65</v>
      </c>
      <c r="E46" s="20" t="s">
        <v>9</v>
      </c>
      <c r="G46" s="45" t="s">
        <v>1127</v>
      </c>
    </row>
    <row r="47" spans="1:9">
      <c r="A47" s="24"/>
      <c r="B47" s="24" t="s">
        <v>44</v>
      </c>
      <c r="C47" s="23">
        <v>31705</v>
      </c>
      <c r="D47" s="23" t="s">
        <v>66</v>
      </c>
      <c r="E47" s="20">
        <v>95</v>
      </c>
      <c r="G47" s="45" t="s">
        <v>1127</v>
      </c>
    </row>
    <row r="48" spans="1:9">
      <c r="A48" s="24"/>
      <c r="B48" s="24" t="s">
        <v>44</v>
      </c>
      <c r="C48" s="23">
        <v>51636</v>
      </c>
      <c r="D48" s="23" t="s">
        <v>67</v>
      </c>
      <c r="E48" s="20">
        <v>50</v>
      </c>
      <c r="G48" s="45" t="s">
        <v>1127</v>
      </c>
    </row>
    <row r="49" spans="1:9">
      <c r="A49" s="24"/>
      <c r="B49" s="24" t="s">
        <v>44</v>
      </c>
      <c r="C49" s="23">
        <v>1432</v>
      </c>
      <c r="D49" s="23" t="s">
        <v>68</v>
      </c>
      <c r="E49" s="20">
        <v>6</v>
      </c>
      <c r="G49" s="45" t="s">
        <v>1127</v>
      </c>
    </row>
    <row r="50" spans="1:9" s="42" customFormat="1" ht="22.5">
      <c r="A50" s="38" t="s">
        <v>201</v>
      </c>
      <c r="B50" s="38" t="s">
        <v>44</v>
      </c>
      <c r="C50" s="39">
        <v>30237</v>
      </c>
      <c r="D50" s="39" t="s">
        <v>229</v>
      </c>
      <c r="E50" s="40">
        <f>13+9+16+16</f>
        <v>54</v>
      </c>
      <c r="F50" s="38"/>
      <c r="G50" s="45" t="s">
        <v>1127</v>
      </c>
      <c r="H50" s="45"/>
      <c r="I50" s="45"/>
    </row>
    <row r="51" spans="1:9">
      <c r="A51" s="24"/>
      <c r="B51" s="24" t="s">
        <v>44</v>
      </c>
      <c r="C51" s="23">
        <v>30560</v>
      </c>
      <c r="D51" s="23" t="s">
        <v>69</v>
      </c>
      <c r="E51" s="20">
        <f>10+24+24</f>
        <v>58</v>
      </c>
      <c r="G51" s="45" t="s">
        <v>1127</v>
      </c>
    </row>
    <row r="52" spans="1:9">
      <c r="A52" s="24"/>
      <c r="B52" s="24" t="s">
        <v>44</v>
      </c>
      <c r="C52" s="23">
        <v>10622</v>
      </c>
      <c r="D52" s="23" t="s">
        <v>70</v>
      </c>
      <c r="E52" s="20">
        <v>46</v>
      </c>
      <c r="G52" s="45" t="s">
        <v>1127</v>
      </c>
    </row>
    <row r="53" spans="1:9">
      <c r="A53" s="24"/>
      <c r="B53" s="24" t="s">
        <v>44</v>
      </c>
      <c r="C53" s="23">
        <v>10635</v>
      </c>
      <c r="D53" s="23" t="s">
        <v>71</v>
      </c>
      <c r="E53" s="34">
        <v>5</v>
      </c>
      <c r="G53" s="45" t="s">
        <v>1127</v>
      </c>
    </row>
    <row r="54" spans="1:9">
      <c r="A54" s="24"/>
      <c r="B54" s="24" t="s">
        <v>44</v>
      </c>
      <c r="C54" s="23">
        <v>10913</v>
      </c>
      <c r="D54" s="23" t="s">
        <v>72</v>
      </c>
      <c r="E54" s="20">
        <v>20</v>
      </c>
      <c r="G54" s="45" t="s">
        <v>1127</v>
      </c>
    </row>
    <row r="55" spans="1:9">
      <c r="A55" s="24"/>
      <c r="B55" s="24" t="s">
        <v>44</v>
      </c>
      <c r="C55" s="23">
        <v>10924</v>
      </c>
      <c r="D55" s="23" t="s">
        <v>73</v>
      </c>
      <c r="E55" s="20">
        <v>4</v>
      </c>
      <c r="F55" s="23"/>
      <c r="G55" s="45" t="s">
        <v>1127</v>
      </c>
    </row>
    <row r="56" spans="1:9">
      <c r="A56" s="24"/>
      <c r="B56" s="24" t="s">
        <v>44</v>
      </c>
      <c r="C56" s="23">
        <v>10941</v>
      </c>
      <c r="D56" s="23" t="s">
        <v>74</v>
      </c>
      <c r="E56" s="35" t="s">
        <v>13</v>
      </c>
      <c r="F56" s="23"/>
      <c r="G56" s="45" t="s">
        <v>1127</v>
      </c>
    </row>
    <row r="57" spans="1:9">
      <c r="A57" s="24"/>
      <c r="B57" s="24" t="s">
        <v>44</v>
      </c>
      <c r="C57" s="23">
        <v>30271</v>
      </c>
      <c r="D57" s="23" t="s">
        <v>75</v>
      </c>
      <c r="E57" s="20">
        <f>10+47+30</f>
        <v>87</v>
      </c>
      <c r="G57" s="45" t="s">
        <v>1127</v>
      </c>
    </row>
    <row r="58" spans="1:9">
      <c r="A58" s="24"/>
      <c r="B58" s="24" t="s">
        <v>44</v>
      </c>
      <c r="C58" s="23">
        <v>30291</v>
      </c>
      <c r="D58" s="23" t="s">
        <v>76</v>
      </c>
      <c r="E58" s="20">
        <v>10</v>
      </c>
      <c r="G58" s="45" t="s">
        <v>1127</v>
      </c>
    </row>
    <row r="59" spans="1:9">
      <c r="A59" s="24"/>
      <c r="B59" s="24" t="s">
        <v>44</v>
      </c>
      <c r="C59" s="23">
        <v>30292</v>
      </c>
      <c r="D59" s="23" t="s">
        <v>57</v>
      </c>
      <c r="E59" s="20">
        <v>10</v>
      </c>
      <c r="F59" s="27"/>
      <c r="G59" s="45" t="s">
        <v>1127</v>
      </c>
    </row>
    <row r="60" spans="1:9">
      <c r="A60" s="24"/>
      <c r="B60" s="24" t="s">
        <v>44</v>
      </c>
      <c r="C60" s="23">
        <v>30301</v>
      </c>
      <c r="D60" s="23" t="s">
        <v>77</v>
      </c>
      <c r="E60" s="20">
        <v>27</v>
      </c>
      <c r="F60" s="27"/>
      <c r="G60" s="45" t="s">
        <v>1127</v>
      </c>
    </row>
    <row r="61" spans="1:9">
      <c r="A61" s="24"/>
      <c r="B61" s="24" t="s">
        <v>44</v>
      </c>
      <c r="C61" s="23">
        <v>30302</v>
      </c>
      <c r="D61" s="23" t="s">
        <v>78</v>
      </c>
      <c r="E61" s="20">
        <v>22</v>
      </c>
      <c r="G61" s="45" t="s">
        <v>1127</v>
      </c>
    </row>
    <row r="62" spans="1:9">
      <c r="A62" s="24"/>
      <c r="B62" s="24" t="s">
        <v>44</v>
      </c>
      <c r="C62" s="23">
        <v>30303</v>
      </c>
      <c r="D62" s="23" t="s">
        <v>79</v>
      </c>
      <c r="E62" s="20">
        <v>46</v>
      </c>
      <c r="F62" s="27"/>
      <c r="G62" s="45" t="s">
        <v>1127</v>
      </c>
    </row>
    <row r="63" spans="1:9" s="42" customFormat="1">
      <c r="A63" s="38" t="s">
        <v>201</v>
      </c>
      <c r="B63" s="38" t="s">
        <v>44</v>
      </c>
      <c r="C63" s="39">
        <v>30639</v>
      </c>
      <c r="D63" s="39" t="s">
        <v>244</v>
      </c>
      <c r="E63" s="40">
        <v>6</v>
      </c>
      <c r="G63" s="45" t="s">
        <v>1127</v>
      </c>
      <c r="H63" s="45"/>
      <c r="I63" s="45"/>
    </row>
    <row r="64" spans="1:9">
      <c r="A64" s="24"/>
      <c r="B64" s="24" t="s">
        <v>44</v>
      </c>
      <c r="C64" s="23">
        <v>80285</v>
      </c>
      <c r="D64" s="23" t="s">
        <v>80</v>
      </c>
      <c r="E64" s="35" t="s">
        <v>14</v>
      </c>
      <c r="F64" s="27"/>
      <c r="G64" s="45" t="s">
        <v>1127</v>
      </c>
    </row>
    <row r="65" spans="1:9">
      <c r="A65" s="24"/>
      <c r="B65" s="24" t="s">
        <v>44</v>
      </c>
      <c r="C65" s="23">
        <v>10601</v>
      </c>
      <c r="D65" s="23" t="s">
        <v>55</v>
      </c>
      <c r="E65" s="20">
        <v>9</v>
      </c>
      <c r="G65" s="45" t="s">
        <v>1127</v>
      </c>
    </row>
    <row r="66" spans="1:9">
      <c r="A66" s="24"/>
      <c r="B66" s="24" t="s">
        <v>44</v>
      </c>
      <c r="C66" s="23">
        <v>30223</v>
      </c>
      <c r="D66" s="23" t="s">
        <v>81</v>
      </c>
      <c r="E66" s="20">
        <v>10</v>
      </c>
      <c r="G66" s="45" t="s">
        <v>1127</v>
      </c>
    </row>
    <row r="67" spans="1:9">
      <c r="A67" s="24"/>
      <c r="B67" s="24" t="s">
        <v>44</v>
      </c>
      <c r="C67" s="23">
        <v>30251</v>
      </c>
      <c r="D67" s="23" t="s">
        <v>82</v>
      </c>
      <c r="E67" s="20">
        <v>21</v>
      </c>
      <c r="G67" s="45" t="s">
        <v>1127</v>
      </c>
    </row>
    <row r="68" spans="1:9">
      <c r="A68" s="24"/>
      <c r="B68" s="24" t="s">
        <v>44</v>
      </c>
      <c r="C68" s="23">
        <v>30253</v>
      </c>
      <c r="D68" s="23" t="s">
        <v>83</v>
      </c>
      <c r="E68" s="20">
        <v>15</v>
      </c>
      <c r="G68" s="45" t="s">
        <v>1127</v>
      </c>
    </row>
    <row r="69" spans="1:9">
      <c r="A69" s="24"/>
      <c r="B69" s="24" t="s">
        <v>44</v>
      </c>
      <c r="C69" s="23">
        <v>30273</v>
      </c>
      <c r="D69" s="23" t="s">
        <v>84</v>
      </c>
      <c r="E69" s="20">
        <v>18</v>
      </c>
      <c r="F69" s="27"/>
      <c r="G69" s="45" t="s">
        <v>1127</v>
      </c>
    </row>
    <row r="70" spans="1:9" s="24" customFormat="1">
      <c r="B70" s="24" t="s">
        <v>44</v>
      </c>
      <c r="C70" s="23">
        <v>30281</v>
      </c>
      <c r="D70" s="23" t="s">
        <v>85</v>
      </c>
      <c r="E70" s="20">
        <v>23</v>
      </c>
      <c r="G70" s="45" t="s">
        <v>1127</v>
      </c>
      <c r="H70" s="43"/>
      <c r="I70" s="43"/>
    </row>
    <row r="71" spans="1:9" s="24" customFormat="1">
      <c r="B71" s="24" t="s">
        <v>44</v>
      </c>
      <c r="C71" s="23">
        <v>30283</v>
      </c>
      <c r="D71" s="23" t="s">
        <v>86</v>
      </c>
      <c r="E71" s="20">
        <v>8</v>
      </c>
      <c r="G71" s="45" t="s">
        <v>1127</v>
      </c>
      <c r="H71" s="43"/>
      <c r="I71" s="43"/>
    </row>
    <row r="72" spans="1:9" s="24" customFormat="1">
      <c r="B72" s="24" t="s">
        <v>44</v>
      </c>
      <c r="C72" s="23">
        <v>30284</v>
      </c>
      <c r="D72" s="23" t="s">
        <v>87</v>
      </c>
      <c r="E72" s="20">
        <v>15</v>
      </c>
      <c r="G72" s="45" t="s">
        <v>1127</v>
      </c>
      <c r="H72" s="43"/>
      <c r="I72" s="43"/>
    </row>
    <row r="73" spans="1:9" s="24" customFormat="1">
      <c r="B73" s="24" t="s">
        <v>44</v>
      </c>
      <c r="C73" s="23">
        <v>30291</v>
      </c>
      <c r="D73" s="23" t="s">
        <v>76</v>
      </c>
      <c r="E73" s="20">
        <v>20</v>
      </c>
      <c r="G73" s="45" t="s">
        <v>1127</v>
      </c>
      <c r="H73" s="43"/>
      <c r="I73" s="43"/>
    </row>
    <row r="74" spans="1:9" s="24" customFormat="1">
      <c r="B74" s="24" t="s">
        <v>44</v>
      </c>
      <c r="C74" s="23">
        <v>30292</v>
      </c>
      <c r="D74" s="23" t="s">
        <v>57</v>
      </c>
      <c r="E74" s="20">
        <v>30</v>
      </c>
      <c r="G74" s="45" t="s">
        <v>1127</v>
      </c>
      <c r="H74" s="43"/>
      <c r="I74" s="43"/>
    </row>
    <row r="75" spans="1:9" s="24" customFormat="1">
      <c r="B75" s="24" t="s">
        <v>44</v>
      </c>
      <c r="C75" s="23">
        <v>30304</v>
      </c>
      <c r="D75" s="23" t="s">
        <v>88</v>
      </c>
      <c r="E75" s="20">
        <v>24</v>
      </c>
      <c r="G75" s="45" t="s">
        <v>1127</v>
      </c>
      <c r="H75" s="43"/>
      <c r="I75" s="43"/>
    </row>
    <row r="76" spans="1:9" s="38" customFormat="1">
      <c r="A76" s="38" t="s">
        <v>201</v>
      </c>
      <c r="B76" s="38" t="s">
        <v>44</v>
      </c>
      <c r="C76" s="39">
        <v>30315</v>
      </c>
      <c r="D76" s="39" t="s">
        <v>245</v>
      </c>
      <c r="E76" s="41" t="s">
        <v>15</v>
      </c>
      <c r="G76" s="45" t="s">
        <v>1127</v>
      </c>
      <c r="H76" s="45"/>
      <c r="I76" s="45"/>
    </row>
    <row r="77" spans="1:9" s="38" customFormat="1">
      <c r="A77" s="38" t="s">
        <v>201</v>
      </c>
      <c r="B77" s="38" t="s">
        <v>44</v>
      </c>
      <c r="C77" s="39">
        <v>30325</v>
      </c>
      <c r="D77" s="39" t="s">
        <v>241</v>
      </c>
      <c r="E77" s="40">
        <v>21</v>
      </c>
      <c r="G77" s="45" t="s">
        <v>1127</v>
      </c>
      <c r="H77" s="45"/>
      <c r="I77" s="45"/>
    </row>
    <row r="78" spans="1:9" s="38" customFormat="1" ht="22.5">
      <c r="A78" s="38" t="s">
        <v>201</v>
      </c>
      <c r="B78" s="38" t="s">
        <v>44</v>
      </c>
      <c r="C78" s="39">
        <v>30381</v>
      </c>
      <c r="D78" s="39" t="s">
        <v>246</v>
      </c>
      <c r="E78" s="40">
        <v>75</v>
      </c>
      <c r="G78" s="45" t="s">
        <v>1127</v>
      </c>
      <c r="H78" s="45"/>
      <c r="I78" s="45"/>
    </row>
    <row r="79" spans="1:9" s="38" customFormat="1" ht="22.5">
      <c r="A79" s="38" t="s">
        <v>201</v>
      </c>
      <c r="B79" s="38" t="s">
        <v>44</v>
      </c>
      <c r="C79" s="39">
        <v>30397</v>
      </c>
      <c r="D79" s="39" t="s">
        <v>225</v>
      </c>
      <c r="E79" s="40">
        <v>5</v>
      </c>
      <c r="G79" s="45" t="s">
        <v>1127</v>
      </c>
      <c r="H79" s="45"/>
      <c r="I79" s="45"/>
    </row>
    <row r="80" spans="1:9" s="24" customFormat="1">
      <c r="B80" s="24" t="s">
        <v>44</v>
      </c>
      <c r="C80" s="23">
        <v>33328</v>
      </c>
      <c r="D80" s="23" t="s">
        <v>89</v>
      </c>
      <c r="E80" s="20">
        <v>38</v>
      </c>
      <c r="G80" s="45" t="s">
        <v>1127</v>
      </c>
      <c r="H80" s="43"/>
      <c r="I80" s="43"/>
    </row>
    <row r="81" spans="1:9" s="24" customFormat="1">
      <c r="B81" s="24" t="s">
        <v>44</v>
      </c>
      <c r="C81" s="23">
        <v>10921</v>
      </c>
      <c r="D81" s="23" t="s">
        <v>90</v>
      </c>
      <c r="E81" s="20">
        <v>23</v>
      </c>
      <c r="G81" s="45" t="s">
        <v>1127</v>
      </c>
      <c r="H81" s="43"/>
      <c r="I81" s="43"/>
    </row>
    <row r="82" spans="1:9" s="24" customFormat="1">
      <c r="B82" s="24" t="s">
        <v>44</v>
      </c>
      <c r="C82" s="23">
        <v>30226</v>
      </c>
      <c r="D82" s="23" t="s">
        <v>91</v>
      </c>
      <c r="E82" s="20">
        <v>20</v>
      </c>
      <c r="G82" s="45" t="s">
        <v>1127</v>
      </c>
      <c r="H82" s="43"/>
      <c r="I82" s="43"/>
    </row>
    <row r="83" spans="1:9" s="24" customFormat="1">
      <c r="B83" s="24" t="s">
        <v>44</v>
      </c>
      <c r="C83" s="23">
        <v>30236</v>
      </c>
      <c r="D83" s="23" t="s">
        <v>92</v>
      </c>
      <c r="E83" s="20">
        <v>31</v>
      </c>
      <c r="G83" s="45" t="s">
        <v>1127</v>
      </c>
      <c r="H83" s="43"/>
      <c r="I83" s="43"/>
    </row>
    <row r="84" spans="1:9" s="24" customFormat="1">
      <c r="B84" s="24" t="s">
        <v>44</v>
      </c>
      <c r="C84" s="23">
        <v>80052</v>
      </c>
      <c r="D84" s="23" t="s">
        <v>93</v>
      </c>
      <c r="E84" s="20">
        <v>28</v>
      </c>
      <c r="G84" s="45" t="s">
        <v>1127</v>
      </c>
      <c r="H84" s="43"/>
      <c r="I84" s="43"/>
    </row>
    <row r="85" spans="1:9" s="24" customFormat="1">
      <c r="B85" s="24" t="s">
        <v>44</v>
      </c>
      <c r="C85" s="23">
        <v>80053</v>
      </c>
      <c r="D85" s="23" t="s">
        <v>94</v>
      </c>
      <c r="E85" s="20">
        <v>15</v>
      </c>
      <c r="G85" s="45" t="s">
        <v>1127</v>
      </c>
      <c r="H85" s="43"/>
      <c r="I85" s="43"/>
    </row>
    <row r="86" spans="1:9" s="24" customFormat="1">
      <c r="B86" s="24" t="s">
        <v>44</v>
      </c>
      <c r="C86" s="23">
        <v>80103</v>
      </c>
      <c r="D86" s="23" t="s">
        <v>95</v>
      </c>
      <c r="E86" s="20">
        <v>3</v>
      </c>
      <c r="G86" s="45" t="s">
        <v>1127</v>
      </c>
      <c r="H86" s="43"/>
      <c r="I86" s="43"/>
    </row>
    <row r="87" spans="1:9" s="24" customFormat="1">
      <c r="B87" s="24" t="s">
        <v>44</v>
      </c>
      <c r="C87" s="23">
        <v>80121</v>
      </c>
      <c r="D87" s="23" t="s">
        <v>96</v>
      </c>
      <c r="E87" s="20">
        <v>1</v>
      </c>
      <c r="G87" s="45" t="s">
        <v>1127</v>
      </c>
      <c r="H87" s="43"/>
      <c r="I87" s="43"/>
    </row>
    <row r="88" spans="1:9" s="38" customFormat="1">
      <c r="A88" s="38" t="s">
        <v>201</v>
      </c>
      <c r="B88" s="38" t="s">
        <v>44</v>
      </c>
      <c r="C88" s="39">
        <v>89342</v>
      </c>
      <c r="D88" s="39" t="s">
        <v>247</v>
      </c>
      <c r="E88" s="40">
        <v>16</v>
      </c>
      <c r="G88" s="45" t="s">
        <v>1127</v>
      </c>
      <c r="H88" s="45"/>
      <c r="I88" s="45"/>
    </row>
    <row r="89" spans="1:9" s="24" customFormat="1">
      <c r="B89" s="24" t="s">
        <v>44</v>
      </c>
      <c r="C89" s="23">
        <v>89374</v>
      </c>
      <c r="D89" s="23" t="s">
        <v>97</v>
      </c>
      <c r="E89" s="20">
        <v>1</v>
      </c>
      <c r="G89" s="45" t="s">
        <v>1127</v>
      </c>
      <c r="H89" s="43"/>
      <c r="I89" s="43"/>
    </row>
    <row r="90" spans="1:9" s="38" customFormat="1">
      <c r="A90" s="38" t="s">
        <v>201</v>
      </c>
      <c r="B90" s="38" t="s">
        <v>44</v>
      </c>
      <c r="C90" s="39">
        <v>30555</v>
      </c>
      <c r="D90" s="39" t="s">
        <v>248</v>
      </c>
      <c r="E90" s="40">
        <v>75</v>
      </c>
      <c r="G90" s="45" t="s">
        <v>1127</v>
      </c>
      <c r="H90" s="45"/>
      <c r="I90" s="45"/>
    </row>
    <row r="91" spans="1:9" s="24" customFormat="1">
      <c r="B91" s="24" t="s">
        <v>44</v>
      </c>
      <c r="C91" s="23">
        <v>31621</v>
      </c>
      <c r="D91" s="23" t="s">
        <v>53</v>
      </c>
      <c r="E91" s="20">
        <v>46</v>
      </c>
      <c r="G91" s="45" t="s">
        <v>1127</v>
      </c>
      <c r="H91" s="43"/>
      <c r="I91" s="43"/>
    </row>
    <row r="92" spans="1:9" s="24" customFormat="1">
      <c r="B92" s="24" t="s">
        <v>44</v>
      </c>
      <c r="C92" s="23">
        <v>89325</v>
      </c>
      <c r="D92" s="23" t="s">
        <v>98</v>
      </c>
      <c r="E92" s="20">
        <v>53</v>
      </c>
      <c r="G92" s="45" t="s">
        <v>1127</v>
      </c>
      <c r="H92" s="43"/>
      <c r="I92" s="43"/>
    </row>
    <row r="93" spans="1:9" s="24" customFormat="1">
      <c r="B93" s="24" t="s">
        <v>44</v>
      </c>
      <c r="C93" s="23">
        <v>10722</v>
      </c>
      <c r="D93" s="23" t="s">
        <v>99</v>
      </c>
      <c r="E93" s="20">
        <v>40</v>
      </c>
      <c r="G93" s="45" t="s">
        <v>1127</v>
      </c>
      <c r="H93" s="43"/>
      <c r="I93" s="43"/>
    </row>
    <row r="94" spans="1:9" s="24" customFormat="1">
      <c r="B94" s="24" t="s">
        <v>44</v>
      </c>
      <c r="C94" s="23">
        <v>10952</v>
      </c>
      <c r="D94" s="23" t="s">
        <v>100</v>
      </c>
      <c r="E94" s="35" t="s">
        <v>16</v>
      </c>
      <c r="G94" s="45" t="s">
        <v>1127</v>
      </c>
      <c r="H94" s="43"/>
      <c r="I94" s="43"/>
    </row>
    <row r="95" spans="1:9" s="24" customFormat="1">
      <c r="B95" s="24" t="s">
        <v>44</v>
      </c>
      <c r="C95" s="23">
        <v>10956</v>
      </c>
      <c r="D95" s="23" t="s">
        <v>101</v>
      </c>
      <c r="E95" s="20">
        <v>5</v>
      </c>
      <c r="G95" s="45" t="s">
        <v>1127</v>
      </c>
      <c r="H95" s="43"/>
      <c r="I95" s="43"/>
    </row>
    <row r="96" spans="1:9" s="24" customFormat="1">
      <c r="B96" s="24" t="s">
        <v>44</v>
      </c>
      <c r="C96" s="23">
        <v>10958</v>
      </c>
      <c r="D96" s="23" t="s">
        <v>102</v>
      </c>
      <c r="E96" s="20">
        <v>3</v>
      </c>
      <c r="G96" s="45" t="s">
        <v>1127</v>
      </c>
      <c r="H96" s="43"/>
      <c r="I96" s="43"/>
    </row>
    <row r="97" spans="1:9" s="38" customFormat="1">
      <c r="A97" s="38" t="s">
        <v>201</v>
      </c>
      <c r="B97" s="38" t="s">
        <v>44</v>
      </c>
      <c r="C97" s="39">
        <v>30453</v>
      </c>
      <c r="D97" s="39" t="s">
        <v>249</v>
      </c>
      <c r="E97" s="40">
        <v>1</v>
      </c>
      <c r="G97" s="45" t="s">
        <v>1127</v>
      </c>
      <c r="H97" s="45"/>
      <c r="I97" s="45"/>
    </row>
    <row r="98" spans="1:9" s="38" customFormat="1" ht="22.5">
      <c r="A98" s="38" t="s">
        <v>201</v>
      </c>
      <c r="B98" s="38" t="s">
        <v>44</v>
      </c>
      <c r="C98" s="39">
        <v>30888</v>
      </c>
      <c r="D98" s="39" t="s">
        <v>250</v>
      </c>
      <c r="E98" s="40">
        <v>100</v>
      </c>
      <c r="G98" s="45" t="s">
        <v>1127</v>
      </c>
      <c r="H98" s="45"/>
      <c r="I98" s="45"/>
    </row>
    <row r="99" spans="1:9" s="38" customFormat="1">
      <c r="A99" s="38" t="s">
        <v>201</v>
      </c>
      <c r="B99" s="38" t="s">
        <v>44</v>
      </c>
      <c r="C99" s="39">
        <v>30916</v>
      </c>
      <c r="D99" s="39" t="s">
        <v>251</v>
      </c>
      <c r="E99" s="40">
        <v>36</v>
      </c>
      <c r="G99" s="45" t="s">
        <v>1127</v>
      </c>
      <c r="H99" s="45"/>
      <c r="I99" s="45"/>
    </row>
    <row r="100" spans="1:9" s="38" customFormat="1">
      <c r="A100" s="38" t="s">
        <v>201</v>
      </c>
      <c r="B100" s="38" t="s">
        <v>44</v>
      </c>
      <c r="C100" s="39">
        <v>89342</v>
      </c>
      <c r="D100" s="39" t="s">
        <v>247</v>
      </c>
      <c r="E100" s="40">
        <v>54</v>
      </c>
      <c r="G100" s="45" t="s">
        <v>1127</v>
      </c>
      <c r="H100" s="45"/>
      <c r="I100" s="45"/>
    </row>
    <row r="101" spans="1:9" s="38" customFormat="1" ht="22.5">
      <c r="A101" s="38" t="s">
        <v>201</v>
      </c>
      <c r="B101" s="38" t="s">
        <v>44</v>
      </c>
      <c r="C101" s="39">
        <v>601086</v>
      </c>
      <c r="D101" s="39" t="s">
        <v>252</v>
      </c>
      <c r="E101" s="40">
        <v>1</v>
      </c>
      <c r="G101" s="45" t="s">
        <v>1127</v>
      </c>
      <c r="H101" s="45"/>
      <c r="I101" s="45"/>
    </row>
    <row r="102" spans="1:9" s="42" customFormat="1" ht="22.5">
      <c r="A102" s="38" t="s">
        <v>201</v>
      </c>
      <c r="B102" s="38" t="s">
        <v>44</v>
      </c>
      <c r="C102" s="39" t="s">
        <v>17</v>
      </c>
      <c r="D102" s="39" t="s">
        <v>253</v>
      </c>
      <c r="E102" s="40">
        <v>3</v>
      </c>
      <c r="G102" s="45" t="s">
        <v>1127</v>
      </c>
      <c r="H102" s="45"/>
      <c r="I102" s="45"/>
    </row>
    <row r="103" spans="1:9" s="42" customFormat="1">
      <c r="A103" s="38" t="s">
        <v>201</v>
      </c>
      <c r="B103" s="38" t="s">
        <v>44</v>
      </c>
      <c r="C103" s="39">
        <v>1432</v>
      </c>
      <c r="D103" s="39" t="s">
        <v>68</v>
      </c>
      <c r="E103" s="40">
        <v>1</v>
      </c>
      <c r="F103" s="38"/>
      <c r="G103" s="45" t="s">
        <v>1127</v>
      </c>
      <c r="H103" s="45"/>
      <c r="I103" s="45"/>
    </row>
    <row r="104" spans="1:9" s="42" customFormat="1" ht="22.5">
      <c r="A104" s="38" t="s">
        <v>201</v>
      </c>
      <c r="B104" s="38" t="s">
        <v>44</v>
      </c>
      <c r="C104" s="39">
        <v>1741</v>
      </c>
      <c r="D104" s="39" t="s">
        <v>235</v>
      </c>
      <c r="E104" s="40">
        <v>2</v>
      </c>
      <c r="F104" s="38"/>
      <c r="G104" s="45" t="s">
        <v>1127</v>
      </c>
      <c r="H104" s="45"/>
      <c r="I104" s="45"/>
    </row>
    <row r="105" spans="1:9" s="31" customFormat="1" ht="22.5">
      <c r="A105" s="29"/>
      <c r="B105" s="29" t="s">
        <v>20</v>
      </c>
      <c r="C105" s="30" t="s">
        <v>21</v>
      </c>
      <c r="D105" s="30"/>
      <c r="E105" s="33">
        <v>1</v>
      </c>
      <c r="F105" s="29"/>
      <c r="G105" s="45" t="s">
        <v>1127</v>
      </c>
      <c r="H105" s="46"/>
      <c r="I105" s="46"/>
    </row>
    <row r="106" spans="1:9">
      <c r="A106" s="24"/>
      <c r="B106" s="24" t="s">
        <v>44</v>
      </c>
      <c r="C106" s="23">
        <v>10691</v>
      </c>
      <c r="D106" s="23" t="s">
        <v>103</v>
      </c>
      <c r="E106" s="20">
        <v>7</v>
      </c>
      <c r="G106" s="45" t="s">
        <v>1127</v>
      </c>
    </row>
    <row r="107" spans="1:9">
      <c r="A107" s="24"/>
      <c r="B107" s="24" t="s">
        <v>44</v>
      </c>
      <c r="C107" s="23">
        <v>10692</v>
      </c>
      <c r="D107" s="23" t="s">
        <v>104</v>
      </c>
      <c r="E107" s="20">
        <v>2</v>
      </c>
      <c r="G107" s="45" t="s">
        <v>1127</v>
      </c>
    </row>
    <row r="108" spans="1:9">
      <c r="A108" s="24"/>
      <c r="B108" s="24" t="s">
        <v>44</v>
      </c>
      <c r="C108" s="23">
        <v>10696</v>
      </c>
      <c r="D108" s="23" t="s">
        <v>105</v>
      </c>
      <c r="E108" s="20">
        <f>14+15+20</f>
        <v>49</v>
      </c>
      <c r="G108" s="45" t="s">
        <v>1127</v>
      </c>
    </row>
    <row r="109" spans="1:9">
      <c r="A109" s="24"/>
      <c r="B109" s="24" t="s">
        <v>44</v>
      </c>
      <c r="C109" s="23">
        <v>10767</v>
      </c>
      <c r="D109" s="23" t="s">
        <v>106</v>
      </c>
      <c r="E109" s="20">
        <v>1</v>
      </c>
      <c r="G109" s="45" t="s">
        <v>1127</v>
      </c>
    </row>
    <row r="110" spans="1:9">
      <c r="A110" s="24"/>
      <c r="B110" s="24" t="s">
        <v>44</v>
      </c>
      <c r="C110" s="23">
        <v>10784</v>
      </c>
      <c r="D110" s="23" t="s">
        <v>107</v>
      </c>
      <c r="E110" s="20">
        <v>11</v>
      </c>
      <c r="G110" s="45" t="s">
        <v>1127</v>
      </c>
    </row>
    <row r="111" spans="1:9">
      <c r="A111" s="24"/>
      <c r="B111" s="24" t="s">
        <v>44</v>
      </c>
      <c r="C111" s="23">
        <v>10801</v>
      </c>
      <c r="D111" s="23" t="s">
        <v>108</v>
      </c>
      <c r="E111" s="20">
        <v>6</v>
      </c>
      <c r="G111" s="45" t="s">
        <v>1127</v>
      </c>
    </row>
    <row r="112" spans="1:9">
      <c r="A112" s="24"/>
      <c r="B112" s="24" t="s">
        <v>44</v>
      </c>
      <c r="C112" s="23">
        <v>10802</v>
      </c>
      <c r="D112" s="23" t="s">
        <v>109</v>
      </c>
      <c r="E112" s="20">
        <v>170</v>
      </c>
      <c r="G112" s="45" t="s">
        <v>1127</v>
      </c>
    </row>
    <row r="113" spans="1:9">
      <c r="A113" s="24"/>
      <c r="B113" s="24" t="s">
        <v>44</v>
      </c>
      <c r="C113" s="23">
        <v>30224</v>
      </c>
      <c r="D113" s="23" t="s">
        <v>110</v>
      </c>
      <c r="E113" s="20">
        <f>20+20</f>
        <v>40</v>
      </c>
      <c r="G113" s="45" t="s">
        <v>1127</v>
      </c>
    </row>
    <row r="114" spans="1:9" s="42" customFormat="1">
      <c r="A114" s="38" t="s">
        <v>201</v>
      </c>
      <c r="B114" s="38" t="s">
        <v>44</v>
      </c>
      <c r="C114" s="39">
        <v>30225</v>
      </c>
      <c r="D114" s="39" t="s">
        <v>234</v>
      </c>
      <c r="E114" s="40">
        <v>150</v>
      </c>
      <c r="F114" s="38"/>
      <c r="G114" s="45" t="s">
        <v>1127</v>
      </c>
      <c r="H114" s="45"/>
      <c r="I114" s="45"/>
    </row>
    <row r="115" spans="1:9">
      <c r="A115" s="24"/>
      <c r="B115" s="24" t="s">
        <v>44</v>
      </c>
      <c r="C115" s="23">
        <v>30253</v>
      </c>
      <c r="D115" s="23" t="s">
        <v>83</v>
      </c>
      <c r="E115" s="34">
        <v>1</v>
      </c>
      <c r="F115" s="27"/>
      <c r="G115" s="45" t="s">
        <v>1127</v>
      </c>
    </row>
    <row r="116" spans="1:9">
      <c r="A116" s="24"/>
      <c r="B116" s="24" t="s">
        <v>44</v>
      </c>
      <c r="C116" s="23">
        <v>30254</v>
      </c>
      <c r="D116" s="23" t="s">
        <v>111</v>
      </c>
      <c r="E116" s="20">
        <v>18</v>
      </c>
      <c r="G116" s="45" t="s">
        <v>1127</v>
      </c>
    </row>
    <row r="117" spans="1:9" s="42" customFormat="1">
      <c r="A117" s="38"/>
      <c r="B117" s="38" t="s">
        <v>44</v>
      </c>
      <c r="C117" s="39">
        <v>30265</v>
      </c>
      <c r="D117" s="39" t="s">
        <v>233</v>
      </c>
      <c r="E117" s="40">
        <f>30+44</f>
        <v>74</v>
      </c>
      <c r="F117" s="38"/>
      <c r="G117" s="45" t="s">
        <v>1127</v>
      </c>
      <c r="H117" s="45"/>
      <c r="I117" s="45"/>
    </row>
    <row r="118" spans="1:9">
      <c r="A118" s="24"/>
      <c r="B118" s="24" t="s">
        <v>44</v>
      </c>
      <c r="C118" s="23">
        <v>30274</v>
      </c>
      <c r="D118" s="23" t="s">
        <v>112</v>
      </c>
      <c r="E118" s="20">
        <f>4*10+3*10+5+6</f>
        <v>81</v>
      </c>
      <c r="G118" s="45" t="s">
        <v>1127</v>
      </c>
    </row>
    <row r="119" spans="1:9">
      <c r="A119" s="24"/>
      <c r="B119" s="24" t="s">
        <v>44</v>
      </c>
      <c r="C119" s="23">
        <v>30284</v>
      </c>
      <c r="D119" s="23" t="s">
        <v>87</v>
      </c>
      <c r="E119" s="20">
        <f>10+3+5</f>
        <v>18</v>
      </c>
      <c r="G119" s="45" t="s">
        <v>1127</v>
      </c>
    </row>
    <row r="120" spans="1:9">
      <c r="A120" s="24"/>
      <c r="B120" s="24" t="s">
        <v>44</v>
      </c>
      <c r="C120" s="23">
        <v>30290</v>
      </c>
      <c r="D120" s="23" t="s">
        <v>113</v>
      </c>
      <c r="E120" s="34">
        <v>42</v>
      </c>
      <c r="F120" s="27"/>
      <c r="G120" s="45" t="s">
        <v>1127</v>
      </c>
    </row>
    <row r="121" spans="1:9">
      <c r="A121" s="24"/>
      <c r="B121" s="24" t="s">
        <v>44</v>
      </c>
      <c r="C121" s="23">
        <v>30292</v>
      </c>
      <c r="D121" s="23" t="s">
        <v>57</v>
      </c>
      <c r="E121" s="20">
        <f>10+7+1+2</f>
        <v>20</v>
      </c>
      <c r="G121" s="45" t="s">
        <v>1127</v>
      </c>
    </row>
    <row r="122" spans="1:9">
      <c r="A122" s="24"/>
      <c r="B122" s="24" t="s">
        <v>44</v>
      </c>
      <c r="C122" s="23">
        <v>30295</v>
      </c>
      <c r="D122" s="23" t="s">
        <v>114</v>
      </c>
      <c r="E122" s="20">
        <v>60</v>
      </c>
      <c r="G122" s="45" t="s">
        <v>1127</v>
      </c>
    </row>
    <row r="123" spans="1:9">
      <c r="A123" s="24"/>
      <c r="B123" s="24" t="s">
        <v>44</v>
      </c>
      <c r="C123" s="23">
        <v>30301</v>
      </c>
      <c r="D123" s="23" t="s">
        <v>77</v>
      </c>
      <c r="E123" s="35" t="s">
        <v>22</v>
      </c>
      <c r="F123" s="27"/>
      <c r="G123" s="45" t="s">
        <v>1127</v>
      </c>
    </row>
    <row r="124" spans="1:9">
      <c r="A124" s="24"/>
      <c r="B124" s="24" t="s">
        <v>44</v>
      </c>
      <c r="C124" s="23">
        <v>30303</v>
      </c>
      <c r="D124" s="23" t="s">
        <v>79</v>
      </c>
      <c r="E124" s="20">
        <v>2</v>
      </c>
      <c r="G124" s="45" t="s">
        <v>1127</v>
      </c>
    </row>
    <row r="125" spans="1:9">
      <c r="A125" s="24"/>
      <c r="B125" s="24" t="s">
        <v>44</v>
      </c>
      <c r="C125" s="23">
        <v>30304</v>
      </c>
      <c r="D125" s="23" t="s">
        <v>88</v>
      </c>
      <c r="E125" s="20">
        <v>5</v>
      </c>
      <c r="G125" s="45" t="s">
        <v>1127</v>
      </c>
    </row>
    <row r="126" spans="1:9">
      <c r="A126" s="24"/>
      <c r="B126" s="24" t="s">
        <v>44</v>
      </c>
      <c r="C126" s="23">
        <v>30305</v>
      </c>
      <c r="D126" s="23" t="s">
        <v>115</v>
      </c>
      <c r="E126" s="20">
        <f>150+17+30</f>
        <v>197</v>
      </c>
      <c r="G126" s="45" t="s">
        <v>1127</v>
      </c>
    </row>
    <row r="127" spans="1:9" s="42" customFormat="1">
      <c r="A127" s="38" t="s">
        <v>201</v>
      </c>
      <c r="B127" s="38" t="s">
        <v>44</v>
      </c>
      <c r="C127" s="39">
        <v>30310</v>
      </c>
      <c r="D127" s="39" t="s">
        <v>232</v>
      </c>
      <c r="E127" s="40">
        <f>12+12+12+12</f>
        <v>48</v>
      </c>
      <c r="F127" s="38"/>
      <c r="G127" s="45" t="s">
        <v>1127</v>
      </c>
      <c r="H127" s="45"/>
      <c r="I127" s="45"/>
    </row>
    <row r="128" spans="1:9" s="42" customFormat="1" ht="22.5">
      <c r="A128" s="38" t="s">
        <v>201</v>
      </c>
      <c r="B128" s="38" t="s">
        <v>44</v>
      </c>
      <c r="C128" s="39">
        <v>30546</v>
      </c>
      <c r="D128" s="39" t="s">
        <v>227</v>
      </c>
      <c r="E128" s="40">
        <v>16</v>
      </c>
      <c r="F128" s="38"/>
      <c r="G128" s="45" t="s">
        <v>1127</v>
      </c>
      <c r="H128" s="45"/>
      <c r="I128" s="45"/>
    </row>
    <row r="129" spans="1:9" s="42" customFormat="1">
      <c r="A129" s="38" t="s">
        <v>201</v>
      </c>
      <c r="B129" s="38" t="s">
        <v>44</v>
      </c>
      <c r="C129" s="39">
        <v>30858</v>
      </c>
      <c r="D129" s="39" t="s">
        <v>231</v>
      </c>
      <c r="E129" s="41" t="s">
        <v>24</v>
      </c>
      <c r="G129" s="45" t="s">
        <v>1127</v>
      </c>
      <c r="H129" s="45"/>
      <c r="I129" s="45"/>
    </row>
    <row r="130" spans="1:9">
      <c r="A130" s="24"/>
      <c r="B130" s="24" t="s">
        <v>44</v>
      </c>
      <c r="C130" s="23">
        <v>31202</v>
      </c>
      <c r="D130" s="23" t="s">
        <v>116</v>
      </c>
      <c r="E130" s="20">
        <v>72</v>
      </c>
      <c r="G130" s="45" t="s">
        <v>1127</v>
      </c>
    </row>
    <row r="131" spans="1:9">
      <c r="A131" s="24"/>
      <c r="B131" s="24" t="s">
        <v>44</v>
      </c>
      <c r="C131" s="23">
        <v>31203</v>
      </c>
      <c r="D131" s="23" t="s">
        <v>117</v>
      </c>
      <c r="E131" s="20">
        <f>20*10+11+14+60</f>
        <v>285</v>
      </c>
      <c r="G131" s="45" t="s">
        <v>1127</v>
      </c>
    </row>
    <row r="132" spans="1:9">
      <c r="A132" s="24"/>
      <c r="B132" s="24" t="s">
        <v>44</v>
      </c>
      <c r="C132" s="23">
        <v>31208</v>
      </c>
      <c r="D132" s="23" t="s">
        <v>118</v>
      </c>
      <c r="E132" s="20">
        <f>30+10+10</f>
        <v>50</v>
      </c>
      <c r="G132" s="45" t="s">
        <v>1127</v>
      </c>
    </row>
    <row r="133" spans="1:9">
      <c r="A133" s="24"/>
      <c r="B133" s="24" t="s">
        <v>44</v>
      </c>
      <c r="C133" s="23">
        <v>31648</v>
      </c>
      <c r="D133" s="23" t="s">
        <v>119</v>
      </c>
      <c r="E133" s="20">
        <v>10</v>
      </c>
      <c r="G133" s="45" t="s">
        <v>1127</v>
      </c>
    </row>
    <row r="134" spans="1:9">
      <c r="A134" s="24"/>
      <c r="B134" s="24" t="s">
        <v>44</v>
      </c>
      <c r="C134" s="23">
        <v>32805</v>
      </c>
      <c r="D134" s="23" t="s">
        <v>120</v>
      </c>
      <c r="E134" s="20">
        <v>1</v>
      </c>
      <c r="G134" s="45" t="s">
        <v>1127</v>
      </c>
    </row>
    <row r="135" spans="1:9">
      <c r="A135" s="24"/>
      <c r="B135" s="24" t="s">
        <v>44</v>
      </c>
      <c r="C135" s="23">
        <v>33328</v>
      </c>
      <c r="D135" s="23" t="s">
        <v>89</v>
      </c>
      <c r="E135" s="20">
        <v>6</v>
      </c>
      <c r="G135" s="45" t="s">
        <v>1127</v>
      </c>
    </row>
    <row r="136" spans="1:9" s="42" customFormat="1">
      <c r="A136" s="38" t="s">
        <v>201</v>
      </c>
      <c r="B136" s="38" t="s">
        <v>44</v>
      </c>
      <c r="C136" s="39">
        <v>33648</v>
      </c>
      <c r="D136" s="39" t="s">
        <v>230</v>
      </c>
      <c r="E136" s="40">
        <f>15+20</f>
        <v>35</v>
      </c>
      <c r="F136" s="38"/>
      <c r="G136" s="45" t="s">
        <v>1127</v>
      </c>
      <c r="H136" s="45"/>
      <c r="I136" s="45"/>
    </row>
    <row r="137" spans="1:9">
      <c r="A137" s="24"/>
      <c r="B137" s="24" t="s">
        <v>44</v>
      </c>
      <c r="C137" s="23">
        <v>1491</v>
      </c>
      <c r="D137" s="23" t="s">
        <v>121</v>
      </c>
      <c r="E137" s="20">
        <v>1</v>
      </c>
      <c r="G137" s="45" t="s">
        <v>1127</v>
      </c>
    </row>
    <row r="138" spans="1:9">
      <c r="A138" s="24"/>
      <c r="B138" s="24" t="s">
        <v>44</v>
      </c>
      <c r="C138" s="23">
        <v>10606</v>
      </c>
      <c r="D138" s="23" t="s">
        <v>122</v>
      </c>
      <c r="E138" s="20">
        <v>5</v>
      </c>
      <c r="G138" s="45" t="s">
        <v>1127</v>
      </c>
    </row>
    <row r="139" spans="1:9">
      <c r="A139" s="24"/>
      <c r="B139" s="24" t="s">
        <v>44</v>
      </c>
      <c r="C139" s="23">
        <v>10619</v>
      </c>
      <c r="D139" s="23" t="s">
        <v>123</v>
      </c>
      <c r="E139" s="20">
        <v>10</v>
      </c>
      <c r="G139" s="45" t="s">
        <v>1127</v>
      </c>
    </row>
    <row r="140" spans="1:9">
      <c r="A140" s="24"/>
      <c r="B140" s="24" t="s">
        <v>44</v>
      </c>
      <c r="C140" s="23">
        <v>10621</v>
      </c>
      <c r="D140" s="23" t="s">
        <v>124</v>
      </c>
      <c r="E140" s="35" t="s">
        <v>28</v>
      </c>
      <c r="F140" s="27"/>
      <c r="G140" s="45" t="s">
        <v>1127</v>
      </c>
    </row>
    <row r="141" spans="1:9">
      <c r="A141" s="24"/>
      <c r="B141" s="24" t="s">
        <v>44</v>
      </c>
      <c r="C141" s="23">
        <v>10635</v>
      </c>
      <c r="D141" s="23" t="s">
        <v>71</v>
      </c>
      <c r="E141" s="20">
        <v>5</v>
      </c>
      <c r="G141" s="45" t="s">
        <v>1127</v>
      </c>
    </row>
    <row r="142" spans="1:9">
      <c r="A142" s="24"/>
      <c r="B142" s="24" t="s">
        <v>44</v>
      </c>
      <c r="C142" s="23">
        <v>10700</v>
      </c>
      <c r="D142" s="23" t="s">
        <v>125</v>
      </c>
      <c r="E142" s="20">
        <v>40</v>
      </c>
      <c r="G142" s="45" t="s">
        <v>1127</v>
      </c>
    </row>
    <row r="143" spans="1:9">
      <c r="A143" s="24"/>
      <c r="B143" s="24" t="s">
        <v>44</v>
      </c>
      <c r="C143" s="23">
        <v>10701</v>
      </c>
      <c r="D143" s="23" t="s">
        <v>126</v>
      </c>
      <c r="E143" s="20">
        <v>40</v>
      </c>
      <c r="G143" s="45" t="s">
        <v>1127</v>
      </c>
    </row>
    <row r="144" spans="1:9">
      <c r="A144" s="24"/>
      <c r="B144" s="24" t="s">
        <v>44</v>
      </c>
      <c r="C144" s="23">
        <v>10722</v>
      </c>
      <c r="D144" s="23" t="s">
        <v>99</v>
      </c>
      <c r="E144" s="20">
        <v>2</v>
      </c>
      <c r="G144" s="45" t="s">
        <v>1127</v>
      </c>
    </row>
    <row r="145" spans="1:9">
      <c r="A145" s="24"/>
      <c r="B145" s="24" t="s">
        <v>44</v>
      </c>
      <c r="C145" s="23">
        <v>10737</v>
      </c>
      <c r="D145" s="23" t="s">
        <v>127</v>
      </c>
      <c r="E145" s="35" t="s">
        <v>27</v>
      </c>
      <c r="F145" s="27"/>
      <c r="G145" s="45" t="s">
        <v>1127</v>
      </c>
    </row>
    <row r="146" spans="1:9">
      <c r="A146" s="24"/>
      <c r="B146" s="24" t="s">
        <v>44</v>
      </c>
      <c r="C146" s="23">
        <v>10739</v>
      </c>
      <c r="D146" s="23" t="s">
        <v>128</v>
      </c>
      <c r="E146" s="20">
        <v>20</v>
      </c>
      <c r="G146" s="45" t="s">
        <v>1127</v>
      </c>
    </row>
    <row r="147" spans="1:9">
      <c r="A147" s="24"/>
      <c r="B147" s="24" t="s">
        <v>44</v>
      </c>
      <c r="C147" s="23">
        <v>10763</v>
      </c>
      <c r="D147" s="23" t="s">
        <v>129</v>
      </c>
      <c r="E147" s="20">
        <v>11</v>
      </c>
      <c r="G147" s="45" t="s">
        <v>1127</v>
      </c>
    </row>
    <row r="148" spans="1:9">
      <c r="A148" s="24"/>
      <c r="B148" s="24" t="s">
        <v>44</v>
      </c>
      <c r="C148" s="23">
        <v>30216</v>
      </c>
      <c r="D148" s="23" t="s">
        <v>56</v>
      </c>
      <c r="E148" s="35" t="s">
        <v>26</v>
      </c>
      <c r="F148" s="27"/>
      <c r="G148" s="45" t="s">
        <v>1127</v>
      </c>
    </row>
    <row r="149" spans="1:9" s="42" customFormat="1" ht="22.5">
      <c r="A149" s="38" t="s">
        <v>201</v>
      </c>
      <c r="B149" s="38" t="s">
        <v>44</v>
      </c>
      <c r="C149" s="39">
        <v>30237</v>
      </c>
      <c r="D149" s="39" t="s">
        <v>229</v>
      </c>
      <c r="E149" s="41" t="s">
        <v>29</v>
      </c>
      <c r="G149" s="45" t="s">
        <v>1127</v>
      </c>
      <c r="H149" s="45"/>
      <c r="I149" s="45"/>
    </row>
    <row r="150" spans="1:9">
      <c r="A150" s="24"/>
      <c r="B150" s="24" t="s">
        <v>44</v>
      </c>
      <c r="C150" s="23">
        <v>31614</v>
      </c>
      <c r="D150" s="23" t="s">
        <v>130</v>
      </c>
      <c r="E150" s="20">
        <v>2</v>
      </c>
      <c r="G150" s="45" t="s">
        <v>1127</v>
      </c>
    </row>
    <row r="151" spans="1:9" s="42" customFormat="1">
      <c r="A151" s="38" t="s">
        <v>201</v>
      </c>
      <c r="B151" s="38" t="s">
        <v>44</v>
      </c>
      <c r="C151" s="39">
        <v>31681</v>
      </c>
      <c r="D151" s="39"/>
      <c r="E151" s="40">
        <v>1</v>
      </c>
      <c r="F151" s="38"/>
      <c r="G151" s="45" t="s">
        <v>1127</v>
      </c>
      <c r="H151" s="45"/>
      <c r="I151" s="45"/>
    </row>
    <row r="152" spans="1:9" s="42" customFormat="1">
      <c r="A152" s="38" t="s">
        <v>201</v>
      </c>
      <c r="B152" s="38" t="s">
        <v>44</v>
      </c>
      <c r="C152" s="39">
        <v>31764</v>
      </c>
      <c r="D152" s="39" t="s">
        <v>219</v>
      </c>
      <c r="E152" s="41" t="s">
        <v>16</v>
      </c>
      <c r="G152" s="45" t="s">
        <v>1127</v>
      </c>
      <c r="H152" s="45"/>
      <c r="I152" s="45"/>
    </row>
    <row r="153" spans="1:9">
      <c r="A153" s="24"/>
      <c r="B153" s="24" t="s">
        <v>44</v>
      </c>
      <c r="C153" s="23">
        <v>33326</v>
      </c>
      <c r="D153" s="23" t="s">
        <v>131</v>
      </c>
      <c r="E153" s="20">
        <v>3</v>
      </c>
      <c r="G153" s="45" t="s">
        <v>1127</v>
      </c>
    </row>
    <row r="154" spans="1:9">
      <c r="A154" s="24"/>
      <c r="B154" s="24" t="s">
        <v>44</v>
      </c>
      <c r="C154" s="23">
        <v>10605</v>
      </c>
      <c r="D154" s="23" t="s">
        <v>132</v>
      </c>
      <c r="E154" s="20">
        <v>9</v>
      </c>
      <c r="G154" s="45" t="s">
        <v>1127</v>
      </c>
    </row>
    <row r="155" spans="1:9">
      <c r="A155" s="24"/>
      <c r="B155" s="24" t="s">
        <v>44</v>
      </c>
      <c r="C155" s="23">
        <v>10786</v>
      </c>
      <c r="D155" s="23" t="s">
        <v>133</v>
      </c>
      <c r="E155" s="20">
        <v>5</v>
      </c>
      <c r="G155" s="45" t="s">
        <v>1127</v>
      </c>
    </row>
    <row r="156" spans="1:9">
      <c r="A156" s="24"/>
      <c r="B156" s="24" t="s">
        <v>44</v>
      </c>
      <c r="C156" s="23">
        <v>10922</v>
      </c>
      <c r="D156" s="23" t="s">
        <v>134</v>
      </c>
      <c r="E156" s="20">
        <v>16</v>
      </c>
      <c r="G156" s="45" t="s">
        <v>1127</v>
      </c>
    </row>
    <row r="157" spans="1:9">
      <c r="A157" s="24"/>
      <c r="B157" s="24" t="s">
        <v>44</v>
      </c>
      <c r="C157" s="23">
        <v>10992</v>
      </c>
      <c r="D157" s="23" t="s">
        <v>52</v>
      </c>
      <c r="E157" s="20">
        <v>40</v>
      </c>
      <c r="G157" s="45" t="s">
        <v>1127</v>
      </c>
    </row>
    <row r="158" spans="1:9">
      <c r="A158" s="24"/>
      <c r="B158" s="24" t="s">
        <v>44</v>
      </c>
      <c r="C158" s="23">
        <v>10994</v>
      </c>
      <c r="D158" s="23" t="s">
        <v>135</v>
      </c>
      <c r="E158" s="20">
        <v>13</v>
      </c>
      <c r="G158" s="45" t="s">
        <v>1127</v>
      </c>
    </row>
    <row r="159" spans="1:9">
      <c r="A159" s="24"/>
      <c r="B159" s="24" t="s">
        <v>44</v>
      </c>
      <c r="C159" s="23">
        <v>10998</v>
      </c>
      <c r="D159" s="23" t="s">
        <v>136</v>
      </c>
      <c r="E159" s="20">
        <v>8</v>
      </c>
      <c r="G159" s="45" t="s">
        <v>1127</v>
      </c>
    </row>
    <row r="160" spans="1:9" s="42" customFormat="1">
      <c r="A160" s="38" t="s">
        <v>201</v>
      </c>
      <c r="B160" s="38" t="s">
        <v>44</v>
      </c>
      <c r="C160" s="39">
        <v>31764</v>
      </c>
      <c r="D160" s="39" t="s">
        <v>219</v>
      </c>
      <c r="E160" s="40">
        <v>4</v>
      </c>
      <c r="F160" s="38"/>
      <c r="G160" s="45" t="s">
        <v>1127</v>
      </c>
      <c r="H160" s="45"/>
      <c r="I160" s="45"/>
    </row>
    <row r="161" spans="1:9" ht="22.5">
      <c r="A161" s="24"/>
      <c r="B161" s="24" t="s">
        <v>32</v>
      </c>
      <c r="C161" s="23" t="s">
        <v>47</v>
      </c>
      <c r="E161" s="20">
        <v>6</v>
      </c>
      <c r="G161" s="45" t="s">
        <v>1127</v>
      </c>
    </row>
    <row r="162" spans="1:9" ht="33.75">
      <c r="A162" s="24"/>
      <c r="B162" s="24" t="s">
        <v>46</v>
      </c>
      <c r="C162" s="23" t="s">
        <v>137</v>
      </c>
      <c r="D162" s="23" t="s">
        <v>138</v>
      </c>
      <c r="E162" s="20">
        <v>1</v>
      </c>
      <c r="F162" s="24" t="s">
        <v>34</v>
      </c>
      <c r="G162" s="45" t="s">
        <v>1127</v>
      </c>
    </row>
    <row r="163" spans="1:9" s="42" customFormat="1">
      <c r="A163" s="38"/>
      <c r="B163" s="38" t="s">
        <v>44</v>
      </c>
      <c r="C163" s="39">
        <v>30641</v>
      </c>
      <c r="D163" s="39"/>
      <c r="E163" s="40">
        <v>2</v>
      </c>
      <c r="F163" s="38"/>
      <c r="G163" s="45" t="s">
        <v>1127</v>
      </c>
      <c r="H163" s="45"/>
      <c r="I163" s="45"/>
    </row>
    <row r="164" spans="1:9">
      <c r="A164" s="24"/>
      <c r="B164" s="24" t="s">
        <v>44</v>
      </c>
      <c r="C164" s="23">
        <v>77010</v>
      </c>
      <c r="D164" s="23" t="s">
        <v>139</v>
      </c>
      <c r="E164" s="20">
        <v>6</v>
      </c>
      <c r="G164" s="45" t="s">
        <v>1127</v>
      </c>
    </row>
    <row r="165" spans="1:9">
      <c r="A165" s="24"/>
      <c r="B165" s="24" t="s">
        <v>44</v>
      </c>
      <c r="C165" s="23">
        <v>78782</v>
      </c>
      <c r="D165" s="23" t="s">
        <v>140</v>
      </c>
      <c r="E165" s="20">
        <v>8</v>
      </c>
      <c r="G165" s="45" t="s">
        <v>1127</v>
      </c>
    </row>
    <row r="166" spans="1:9">
      <c r="A166" s="24"/>
      <c r="B166" s="24" t="s">
        <v>44</v>
      </c>
      <c r="C166" s="23">
        <v>770105</v>
      </c>
      <c r="D166" s="23" t="s">
        <v>141</v>
      </c>
      <c r="E166" s="20">
        <v>1</v>
      </c>
      <c r="G166" s="45" t="s">
        <v>1127</v>
      </c>
    </row>
    <row r="167" spans="1:9">
      <c r="A167" s="24"/>
      <c r="B167" s="24" t="s">
        <v>44</v>
      </c>
      <c r="C167" s="23">
        <v>770116</v>
      </c>
      <c r="D167" s="23" t="s">
        <v>142</v>
      </c>
      <c r="E167" s="20">
        <v>6</v>
      </c>
      <c r="G167" s="45" t="s">
        <v>1127</v>
      </c>
    </row>
    <row r="168" spans="1:9">
      <c r="A168" s="24"/>
      <c r="B168" s="24" t="s">
        <v>44</v>
      </c>
      <c r="C168" s="23">
        <v>770152</v>
      </c>
      <c r="D168" s="23" t="s">
        <v>143</v>
      </c>
      <c r="E168" s="20">
        <v>1</v>
      </c>
      <c r="G168" s="45" t="s">
        <v>1127</v>
      </c>
    </row>
    <row r="169" spans="1:9">
      <c r="A169" s="24"/>
      <c r="B169" s="24" t="s">
        <v>44</v>
      </c>
      <c r="C169" s="23">
        <v>771264</v>
      </c>
      <c r="D169" s="23" t="s">
        <v>144</v>
      </c>
      <c r="E169" s="20">
        <v>8</v>
      </c>
      <c r="G169" s="45" t="s">
        <v>1127</v>
      </c>
    </row>
    <row r="170" spans="1:9">
      <c r="A170" s="24"/>
      <c r="B170" s="24" t="s">
        <v>44</v>
      </c>
      <c r="C170" s="23">
        <v>773757</v>
      </c>
      <c r="D170" s="23" t="s">
        <v>145</v>
      </c>
      <c r="E170" s="34">
        <v>2</v>
      </c>
      <c r="F170" s="27"/>
      <c r="G170" s="45" t="s">
        <v>1127</v>
      </c>
    </row>
    <row r="171" spans="1:9" s="42" customFormat="1">
      <c r="A171" s="38" t="s">
        <v>201</v>
      </c>
      <c r="B171" s="38" t="s">
        <v>44</v>
      </c>
      <c r="C171" s="39">
        <v>774000</v>
      </c>
      <c r="D171" s="39"/>
      <c r="E171" s="40">
        <v>8</v>
      </c>
      <c r="F171" s="38"/>
      <c r="G171" s="45" t="s">
        <v>1127</v>
      </c>
      <c r="H171" s="45"/>
      <c r="I171" s="45"/>
    </row>
    <row r="172" spans="1:9" s="42" customFormat="1">
      <c r="A172" s="38" t="s">
        <v>201</v>
      </c>
      <c r="B172" s="38" t="s">
        <v>44</v>
      </c>
      <c r="C172" s="39">
        <v>774099</v>
      </c>
      <c r="D172" s="39" t="s">
        <v>218</v>
      </c>
      <c r="E172" s="40">
        <v>10</v>
      </c>
      <c r="F172" s="38"/>
      <c r="G172" s="45" t="s">
        <v>1127</v>
      </c>
      <c r="H172" s="45"/>
      <c r="I172" s="45"/>
    </row>
    <row r="173" spans="1:9">
      <c r="A173" s="24"/>
      <c r="B173" s="24" t="s">
        <v>44</v>
      </c>
      <c r="C173" s="23">
        <v>774131</v>
      </c>
      <c r="D173" s="23" t="s">
        <v>146</v>
      </c>
      <c r="E173" s="20">
        <f>1+1</f>
        <v>2</v>
      </c>
      <c r="G173" s="45" t="s">
        <v>1127</v>
      </c>
    </row>
    <row r="174" spans="1:9">
      <c r="A174" s="24"/>
      <c r="B174" s="24" t="s">
        <v>44</v>
      </c>
      <c r="C174" s="23">
        <v>774132</v>
      </c>
      <c r="D174" s="23" t="s">
        <v>147</v>
      </c>
      <c r="E174" s="35" t="s">
        <v>13</v>
      </c>
      <c r="F174" s="27"/>
      <c r="G174" s="45" t="s">
        <v>1127</v>
      </c>
    </row>
    <row r="175" spans="1:9">
      <c r="A175" s="24"/>
      <c r="B175" s="24" t="s">
        <v>44</v>
      </c>
      <c r="C175" s="23">
        <v>774302</v>
      </c>
      <c r="D175" s="23" t="s">
        <v>148</v>
      </c>
      <c r="E175" s="20">
        <v>10</v>
      </c>
      <c r="G175" s="45" t="s">
        <v>1127</v>
      </c>
    </row>
    <row r="176" spans="1:9">
      <c r="A176" s="24"/>
      <c r="B176" s="24" t="s">
        <v>44</v>
      </c>
      <c r="C176" s="23">
        <v>774308</v>
      </c>
      <c r="D176" s="23" t="s">
        <v>149</v>
      </c>
      <c r="E176" s="20">
        <v>1</v>
      </c>
      <c r="G176" s="45" t="s">
        <v>1127</v>
      </c>
    </row>
    <row r="177" spans="1:7">
      <c r="A177" s="24"/>
      <c r="B177" s="24" t="s">
        <v>44</v>
      </c>
      <c r="C177" s="23">
        <v>774311</v>
      </c>
      <c r="D177" s="23" t="s">
        <v>150</v>
      </c>
      <c r="E177" s="20">
        <v>7</v>
      </c>
      <c r="G177" s="45" t="s">
        <v>1127</v>
      </c>
    </row>
    <row r="178" spans="1:7">
      <c r="A178" s="24"/>
      <c r="B178" s="24" t="s">
        <v>44</v>
      </c>
      <c r="C178" s="23">
        <v>774313</v>
      </c>
      <c r="D178" s="23" t="s">
        <v>151</v>
      </c>
      <c r="E178" s="20">
        <v>1</v>
      </c>
      <c r="G178" s="45" t="s">
        <v>1127</v>
      </c>
    </row>
    <row r="179" spans="1:7">
      <c r="A179" s="24"/>
      <c r="B179" s="24" t="s">
        <v>44</v>
      </c>
      <c r="C179" s="23">
        <v>774316</v>
      </c>
      <c r="D179" s="23" t="s">
        <v>152</v>
      </c>
      <c r="E179" s="20">
        <v>22</v>
      </c>
      <c r="G179" s="45" t="s">
        <v>1127</v>
      </c>
    </row>
    <row r="180" spans="1:7" ht="67.5">
      <c r="A180" s="24"/>
      <c r="B180" s="24" t="s">
        <v>44</v>
      </c>
      <c r="C180" s="23">
        <v>774326</v>
      </c>
      <c r="D180" s="23" t="s">
        <v>153</v>
      </c>
      <c r="E180" s="20">
        <v>1</v>
      </c>
      <c r="F180" s="24" t="s">
        <v>35</v>
      </c>
      <c r="G180" s="45" t="s">
        <v>1127</v>
      </c>
    </row>
    <row r="181" spans="1:7">
      <c r="A181" s="24"/>
      <c r="B181" s="24" t="s">
        <v>44</v>
      </c>
      <c r="C181" s="23">
        <v>774326</v>
      </c>
      <c r="D181" s="23" t="s">
        <v>153</v>
      </c>
      <c r="E181" s="20">
        <v>1</v>
      </c>
      <c r="F181" s="24" t="s">
        <v>37</v>
      </c>
      <c r="G181" s="45" t="s">
        <v>1127</v>
      </c>
    </row>
    <row r="182" spans="1:7">
      <c r="A182" s="24"/>
      <c r="B182" s="24" t="s">
        <v>44</v>
      </c>
      <c r="C182" s="23">
        <v>774329</v>
      </c>
      <c r="D182" s="23" t="s">
        <v>154</v>
      </c>
      <c r="E182" s="20">
        <v>7</v>
      </c>
      <c r="G182" s="45" t="s">
        <v>1127</v>
      </c>
    </row>
    <row r="183" spans="1:7">
      <c r="A183" s="24"/>
      <c r="B183" s="24" t="s">
        <v>44</v>
      </c>
      <c r="C183" s="23">
        <v>774336</v>
      </c>
      <c r="D183" s="23" t="s">
        <v>155</v>
      </c>
      <c r="E183" s="20">
        <v>5</v>
      </c>
      <c r="F183" s="24" t="s">
        <v>37</v>
      </c>
      <c r="G183" s="45" t="s">
        <v>1127</v>
      </c>
    </row>
    <row r="184" spans="1:7">
      <c r="A184" s="24"/>
      <c r="B184" s="24" t="s">
        <v>44</v>
      </c>
      <c r="C184" s="23">
        <v>774337</v>
      </c>
      <c r="D184" s="23" t="s">
        <v>156</v>
      </c>
      <c r="E184" s="20">
        <v>2</v>
      </c>
      <c r="G184" s="45" t="s">
        <v>1127</v>
      </c>
    </row>
    <row r="185" spans="1:7">
      <c r="A185" s="24"/>
      <c r="B185" s="24" t="s">
        <v>44</v>
      </c>
      <c r="C185" s="23">
        <v>774338</v>
      </c>
      <c r="D185" s="23" t="s">
        <v>157</v>
      </c>
      <c r="E185" s="20">
        <v>9</v>
      </c>
      <c r="G185" s="45" t="s">
        <v>1127</v>
      </c>
    </row>
    <row r="186" spans="1:7">
      <c r="A186" s="24"/>
      <c r="B186" s="24" t="s">
        <v>44</v>
      </c>
      <c r="C186" s="23">
        <v>774402</v>
      </c>
      <c r="D186" s="23" t="s">
        <v>158</v>
      </c>
      <c r="E186" s="20">
        <v>1</v>
      </c>
      <c r="G186" s="45" t="s">
        <v>1127</v>
      </c>
    </row>
    <row r="187" spans="1:7">
      <c r="A187" s="24"/>
      <c r="B187" s="24" t="s">
        <v>44</v>
      </c>
      <c r="C187" s="23">
        <v>774413</v>
      </c>
      <c r="D187" s="23" t="s">
        <v>159</v>
      </c>
      <c r="E187" s="20">
        <v>2</v>
      </c>
      <c r="G187" s="45" t="s">
        <v>1127</v>
      </c>
    </row>
    <row r="188" spans="1:7">
      <c r="A188" s="24"/>
      <c r="B188" s="24" t="s">
        <v>44</v>
      </c>
      <c r="C188" s="23">
        <v>774421</v>
      </c>
      <c r="D188" s="23" t="s">
        <v>160</v>
      </c>
      <c r="E188" s="20">
        <v>6</v>
      </c>
      <c r="G188" s="45" t="s">
        <v>1127</v>
      </c>
    </row>
    <row r="189" spans="1:7">
      <c r="A189" s="24"/>
      <c r="B189" s="24" t="s">
        <v>44</v>
      </c>
      <c r="C189" s="23">
        <v>774424</v>
      </c>
      <c r="D189" s="23" t="s">
        <v>161</v>
      </c>
      <c r="E189" s="20">
        <v>7</v>
      </c>
      <c r="G189" s="45" t="s">
        <v>1127</v>
      </c>
    </row>
    <row r="190" spans="1:7">
      <c r="A190" s="24"/>
      <c r="B190" s="24" t="s">
        <v>44</v>
      </c>
      <c r="C190" s="23">
        <v>774426</v>
      </c>
      <c r="D190" s="23" t="s">
        <v>162</v>
      </c>
      <c r="E190" s="20">
        <v>8</v>
      </c>
      <c r="F190" s="24" t="s">
        <v>38</v>
      </c>
      <c r="G190" s="45" t="s">
        <v>1127</v>
      </c>
    </row>
    <row r="191" spans="1:7">
      <c r="A191" s="24"/>
      <c r="B191" s="24" t="s">
        <v>44</v>
      </c>
      <c r="C191" s="23">
        <v>774426</v>
      </c>
      <c r="D191" s="23" t="s">
        <v>162</v>
      </c>
      <c r="E191" s="20">
        <v>4</v>
      </c>
      <c r="G191" s="45" t="s">
        <v>1127</v>
      </c>
    </row>
    <row r="192" spans="1:7">
      <c r="A192" s="24"/>
      <c r="B192" s="24" t="s">
        <v>44</v>
      </c>
      <c r="C192" s="23">
        <v>774429</v>
      </c>
      <c r="D192" s="23" t="s">
        <v>163</v>
      </c>
      <c r="E192" s="20">
        <v>9</v>
      </c>
      <c r="G192" s="45" t="s">
        <v>1127</v>
      </c>
    </row>
    <row r="193" spans="1:9">
      <c r="A193" s="24"/>
      <c r="B193" s="24" t="s">
        <v>44</v>
      </c>
      <c r="C193" s="23">
        <v>774432</v>
      </c>
      <c r="D193" s="23" t="s">
        <v>164</v>
      </c>
      <c r="E193" s="20">
        <v>15</v>
      </c>
      <c r="G193" s="45" t="s">
        <v>1127</v>
      </c>
    </row>
    <row r="194" spans="1:9">
      <c r="A194" s="24"/>
      <c r="B194" s="24" t="s">
        <v>44</v>
      </c>
      <c r="C194" s="23">
        <v>774433</v>
      </c>
      <c r="D194" s="23" t="s">
        <v>165</v>
      </c>
      <c r="E194" s="35" t="s">
        <v>13</v>
      </c>
      <c r="F194" s="27"/>
      <c r="G194" s="45" t="s">
        <v>1127</v>
      </c>
    </row>
    <row r="195" spans="1:9">
      <c r="A195" s="24"/>
      <c r="B195" s="24" t="s">
        <v>44</v>
      </c>
      <c r="C195" s="23">
        <v>774436</v>
      </c>
      <c r="D195" s="23" t="s">
        <v>166</v>
      </c>
      <c r="E195" s="20">
        <v>1</v>
      </c>
      <c r="F195" s="24" t="s">
        <v>38</v>
      </c>
      <c r="G195" s="45" t="s">
        <v>1127</v>
      </c>
    </row>
    <row r="196" spans="1:9">
      <c r="A196" s="24"/>
      <c r="B196" s="24" t="s">
        <v>44</v>
      </c>
      <c r="C196" s="23">
        <v>775761</v>
      </c>
      <c r="D196" s="23" t="s">
        <v>167</v>
      </c>
      <c r="E196" s="20">
        <v>1</v>
      </c>
      <c r="G196" s="45" t="s">
        <v>1127</v>
      </c>
    </row>
    <row r="197" spans="1:9">
      <c r="A197" s="24"/>
      <c r="B197" s="24" t="s">
        <v>44</v>
      </c>
      <c r="C197" s="23">
        <v>775765</v>
      </c>
      <c r="D197" s="23" t="s">
        <v>168</v>
      </c>
      <c r="E197" s="20">
        <v>3</v>
      </c>
      <c r="G197" s="45" t="s">
        <v>1127</v>
      </c>
    </row>
    <row r="198" spans="1:9">
      <c r="A198" s="24"/>
      <c r="B198" s="24" t="s">
        <v>44</v>
      </c>
      <c r="C198" s="23">
        <v>775801</v>
      </c>
      <c r="D198" s="23" t="s">
        <v>169</v>
      </c>
      <c r="E198" s="20">
        <v>17</v>
      </c>
      <c r="G198" s="45" t="s">
        <v>1127</v>
      </c>
    </row>
    <row r="199" spans="1:9">
      <c r="A199" s="24"/>
      <c r="B199" s="24" t="s">
        <v>44</v>
      </c>
      <c r="C199" s="23">
        <v>775805</v>
      </c>
      <c r="D199" s="23" t="s">
        <v>170</v>
      </c>
      <c r="E199" s="20">
        <v>11</v>
      </c>
      <c r="G199" s="45" t="s">
        <v>1127</v>
      </c>
    </row>
    <row r="200" spans="1:9">
      <c r="A200" s="24"/>
      <c r="B200" s="24" t="s">
        <v>44</v>
      </c>
      <c r="C200" s="23">
        <v>775806</v>
      </c>
      <c r="D200" s="23" t="s">
        <v>171</v>
      </c>
      <c r="E200" s="20">
        <v>1</v>
      </c>
      <c r="G200" s="45" t="s">
        <v>1127</v>
      </c>
    </row>
    <row r="201" spans="1:9">
      <c r="A201" s="24"/>
      <c r="B201" s="24" t="s">
        <v>44</v>
      </c>
      <c r="C201" s="23">
        <v>775806</v>
      </c>
      <c r="D201" s="23" t="s">
        <v>171</v>
      </c>
      <c r="E201" s="20">
        <v>4</v>
      </c>
      <c r="G201" s="45" t="s">
        <v>1127</v>
      </c>
    </row>
    <row r="202" spans="1:9">
      <c r="A202" s="24"/>
      <c r="B202" s="24" t="s">
        <v>44</v>
      </c>
      <c r="C202" s="23">
        <v>775808</v>
      </c>
      <c r="D202" s="23" t="s">
        <v>172</v>
      </c>
      <c r="E202" s="20">
        <v>8</v>
      </c>
      <c r="G202" s="45" t="s">
        <v>1127</v>
      </c>
    </row>
    <row r="203" spans="1:9">
      <c r="A203" s="24"/>
      <c r="B203" s="24" t="s">
        <v>44</v>
      </c>
      <c r="C203" s="23">
        <v>775828</v>
      </c>
      <c r="D203" s="23" t="s">
        <v>173</v>
      </c>
      <c r="E203" s="20">
        <v>1</v>
      </c>
      <c r="G203" s="45" t="s">
        <v>1127</v>
      </c>
    </row>
    <row r="204" spans="1:9">
      <c r="A204" s="24"/>
      <c r="B204" s="24" t="s">
        <v>44</v>
      </c>
      <c r="C204" s="23">
        <v>775936</v>
      </c>
      <c r="D204" s="23" t="s">
        <v>174</v>
      </c>
      <c r="E204" s="20">
        <v>6</v>
      </c>
      <c r="G204" s="45" t="s">
        <v>1127</v>
      </c>
    </row>
    <row r="205" spans="1:9">
      <c r="A205" s="24"/>
      <c r="B205" s="24" t="s">
        <v>44</v>
      </c>
      <c r="C205" s="23">
        <v>777010</v>
      </c>
      <c r="D205" s="23" t="s">
        <v>175</v>
      </c>
      <c r="E205" s="20">
        <v>5</v>
      </c>
      <c r="G205" s="45" t="s">
        <v>1127</v>
      </c>
    </row>
    <row r="206" spans="1:9" s="42" customFormat="1">
      <c r="A206" s="38" t="s">
        <v>201</v>
      </c>
      <c r="B206" s="38" t="s">
        <v>44</v>
      </c>
      <c r="C206" s="39">
        <v>30652</v>
      </c>
      <c r="D206" s="39"/>
      <c r="E206" s="40">
        <v>2</v>
      </c>
      <c r="F206" s="38"/>
      <c r="G206" s="45" t="s">
        <v>1127</v>
      </c>
      <c r="H206" s="45"/>
      <c r="I206" s="45"/>
    </row>
    <row r="207" spans="1:9">
      <c r="A207" s="24"/>
      <c r="B207" s="24" t="s">
        <v>44</v>
      </c>
      <c r="C207" s="23">
        <v>69576</v>
      </c>
      <c r="D207" s="23" t="s">
        <v>199</v>
      </c>
      <c r="E207" s="20">
        <v>5</v>
      </c>
      <c r="G207" s="45" t="s">
        <v>1127</v>
      </c>
    </row>
    <row r="208" spans="1:9" s="42" customFormat="1">
      <c r="A208" s="38" t="s">
        <v>201</v>
      </c>
      <c r="B208" s="38" t="s">
        <v>44</v>
      </c>
      <c r="C208" s="39">
        <v>74111</v>
      </c>
      <c r="D208" s="39" t="s">
        <v>207</v>
      </c>
      <c r="E208" s="40">
        <v>5</v>
      </c>
      <c r="F208" s="38"/>
      <c r="G208" s="45" t="s">
        <v>1127</v>
      </c>
      <c r="H208" s="45"/>
      <c r="I208" s="45"/>
    </row>
    <row r="209" spans="1:9" s="42" customFormat="1">
      <c r="A209" s="38" t="s">
        <v>201</v>
      </c>
      <c r="B209" s="38" t="s">
        <v>44</v>
      </c>
      <c r="C209" s="39">
        <v>74114</v>
      </c>
      <c r="D209" s="39" t="s">
        <v>208</v>
      </c>
      <c r="E209" s="40">
        <v>2</v>
      </c>
      <c r="F209" s="38"/>
      <c r="G209" s="45" t="s">
        <v>1127</v>
      </c>
      <c r="H209" s="45"/>
      <c r="I209" s="45"/>
    </row>
    <row r="210" spans="1:9" s="42" customFormat="1">
      <c r="A210" s="38" t="s">
        <v>201</v>
      </c>
      <c r="B210" s="38" t="s">
        <v>44</v>
      </c>
      <c r="C210" s="39">
        <v>74131</v>
      </c>
      <c r="D210" s="39" t="s">
        <v>209</v>
      </c>
      <c r="E210" s="40">
        <v>4</v>
      </c>
      <c r="F210" s="38"/>
      <c r="G210" s="45" t="s">
        <v>1127</v>
      </c>
      <c r="H210" s="45"/>
      <c r="I210" s="45"/>
    </row>
    <row r="211" spans="1:9" s="42" customFormat="1" ht="22.5">
      <c r="A211" s="38" t="s">
        <v>201</v>
      </c>
      <c r="B211" s="38" t="s">
        <v>44</v>
      </c>
      <c r="C211" s="39">
        <v>74132</v>
      </c>
      <c r="D211" s="39" t="s">
        <v>210</v>
      </c>
      <c r="E211" s="40">
        <v>9</v>
      </c>
      <c r="F211" s="38"/>
      <c r="G211" s="45" t="s">
        <v>1127</v>
      </c>
      <c r="H211" s="45"/>
      <c r="I211" s="45"/>
    </row>
    <row r="212" spans="1:9" s="42" customFormat="1">
      <c r="A212" s="38" t="s">
        <v>201</v>
      </c>
      <c r="B212" s="38" t="s">
        <v>44</v>
      </c>
      <c r="C212" s="39">
        <v>74286</v>
      </c>
      <c r="D212" s="39" t="s">
        <v>211</v>
      </c>
      <c r="E212" s="40">
        <v>40</v>
      </c>
      <c r="F212" s="38"/>
      <c r="G212" s="45" t="s">
        <v>1127</v>
      </c>
      <c r="H212" s="45"/>
      <c r="I212" s="45"/>
    </row>
    <row r="213" spans="1:9" s="42" customFormat="1">
      <c r="A213" s="38" t="s">
        <v>201</v>
      </c>
      <c r="B213" s="38" t="s">
        <v>44</v>
      </c>
      <c r="C213" s="39">
        <v>74375</v>
      </c>
      <c r="D213" s="39" t="s">
        <v>212</v>
      </c>
      <c r="E213" s="40">
        <v>11</v>
      </c>
      <c r="F213" s="38"/>
      <c r="G213" s="45" t="s">
        <v>1127</v>
      </c>
      <c r="H213" s="45"/>
      <c r="I213" s="45"/>
    </row>
    <row r="214" spans="1:9" s="38" customFormat="1">
      <c r="A214" s="38" t="s">
        <v>201</v>
      </c>
      <c r="B214" s="38" t="s">
        <v>44</v>
      </c>
      <c r="C214" s="39">
        <v>74382</v>
      </c>
      <c r="D214" s="39" t="s">
        <v>213</v>
      </c>
      <c r="E214" s="40">
        <v>1</v>
      </c>
      <c r="G214" s="45" t="s">
        <v>1127</v>
      </c>
      <c r="H214" s="45"/>
      <c r="I214" s="45"/>
    </row>
    <row r="215" spans="1:9" s="38" customFormat="1">
      <c r="A215" s="38" t="s">
        <v>201</v>
      </c>
      <c r="B215" s="38" t="s">
        <v>44</v>
      </c>
      <c r="C215" s="39">
        <v>74802</v>
      </c>
      <c r="D215" s="39" t="s">
        <v>214</v>
      </c>
      <c r="E215" s="40">
        <v>60</v>
      </c>
      <c r="G215" s="45" t="s">
        <v>1127</v>
      </c>
      <c r="H215" s="45"/>
      <c r="I215" s="45"/>
    </row>
    <row r="216" spans="1:9" s="38" customFormat="1">
      <c r="A216" s="38" t="s">
        <v>201</v>
      </c>
      <c r="B216" s="38" t="s">
        <v>44</v>
      </c>
      <c r="C216" s="39">
        <v>74804</v>
      </c>
      <c r="D216" s="39" t="s">
        <v>215</v>
      </c>
      <c r="E216" s="40">
        <v>2</v>
      </c>
      <c r="G216" s="45" t="s">
        <v>1127</v>
      </c>
      <c r="H216" s="45"/>
      <c r="I216" s="45"/>
    </row>
    <row r="217" spans="1:9" s="38" customFormat="1">
      <c r="A217" s="38" t="s">
        <v>201</v>
      </c>
      <c r="B217" s="38" t="s">
        <v>44</v>
      </c>
      <c r="C217" s="39">
        <v>74806</v>
      </c>
      <c r="D217" s="39" t="s">
        <v>216</v>
      </c>
      <c r="E217" s="40">
        <v>58</v>
      </c>
      <c r="G217" s="45" t="s">
        <v>1127</v>
      </c>
      <c r="H217" s="45"/>
      <c r="I217" s="45"/>
    </row>
    <row r="218" spans="1:9" s="38" customFormat="1">
      <c r="A218" s="38" t="s">
        <v>201</v>
      </c>
      <c r="B218" s="38" t="s">
        <v>44</v>
      </c>
      <c r="C218" s="39">
        <v>75000</v>
      </c>
      <c r="D218" s="39"/>
      <c r="E218" s="40">
        <v>1</v>
      </c>
      <c r="G218" s="45" t="s">
        <v>1127</v>
      </c>
      <c r="H218" s="45"/>
      <c r="I218" s="45"/>
    </row>
    <row r="219" spans="1:9" s="38" customFormat="1">
      <c r="A219" s="38" t="s">
        <v>201</v>
      </c>
      <c r="B219" s="38" t="s">
        <v>44</v>
      </c>
      <c r="C219" s="39">
        <v>75014</v>
      </c>
      <c r="D219" s="39" t="s">
        <v>217</v>
      </c>
      <c r="E219" s="40">
        <f>40+14+10</f>
        <v>64</v>
      </c>
      <c r="G219" s="45" t="s">
        <v>1127</v>
      </c>
      <c r="H219" s="45"/>
      <c r="I219" s="45"/>
    </row>
    <row r="220" spans="1:9" s="38" customFormat="1">
      <c r="A220" s="38" t="s">
        <v>201</v>
      </c>
      <c r="B220" s="38" t="s">
        <v>44</v>
      </c>
      <c r="C220" s="39">
        <v>75172</v>
      </c>
      <c r="D220" s="39" t="s">
        <v>206</v>
      </c>
      <c r="E220" s="40">
        <v>2</v>
      </c>
      <c r="G220" s="45" t="s">
        <v>1127</v>
      </c>
      <c r="H220" s="45"/>
      <c r="I220" s="45"/>
    </row>
    <row r="221" spans="1:9" s="24" customFormat="1">
      <c r="B221" s="24" t="s">
        <v>44</v>
      </c>
      <c r="C221" s="23">
        <v>77040</v>
      </c>
      <c r="D221" s="23" t="s">
        <v>197</v>
      </c>
      <c r="E221" s="20">
        <v>8</v>
      </c>
      <c r="G221" s="45" t="s">
        <v>1127</v>
      </c>
      <c r="H221" s="43"/>
      <c r="I221" s="43"/>
    </row>
    <row r="222" spans="1:9" s="24" customFormat="1">
      <c r="B222" s="24" t="s">
        <v>44</v>
      </c>
      <c r="C222" s="23">
        <v>77042</v>
      </c>
      <c r="D222" s="23" t="s">
        <v>198</v>
      </c>
      <c r="E222" s="20">
        <v>10</v>
      </c>
      <c r="G222" s="45" t="s">
        <v>1127</v>
      </c>
      <c r="H222" s="43"/>
      <c r="I222" s="43"/>
    </row>
    <row r="223" spans="1:9" s="24" customFormat="1">
      <c r="B223" s="24" t="s">
        <v>44</v>
      </c>
      <c r="C223" s="23">
        <v>77070</v>
      </c>
      <c r="D223" s="23" t="s">
        <v>195</v>
      </c>
      <c r="E223" s="20">
        <v>10</v>
      </c>
      <c r="G223" s="45" t="s">
        <v>1127</v>
      </c>
      <c r="H223" s="43"/>
      <c r="I223" s="43"/>
    </row>
    <row r="224" spans="1:9" s="24" customFormat="1">
      <c r="B224" s="24" t="s">
        <v>44</v>
      </c>
      <c r="C224" s="23">
        <v>77071</v>
      </c>
      <c r="D224" s="23" t="s">
        <v>196</v>
      </c>
      <c r="E224" s="20">
        <v>5</v>
      </c>
      <c r="G224" s="45" t="s">
        <v>1127</v>
      </c>
      <c r="H224" s="43"/>
      <c r="I224" s="43"/>
    </row>
    <row r="225" spans="1:9" s="24" customFormat="1">
      <c r="B225" s="24" t="s">
        <v>44</v>
      </c>
      <c r="C225" s="23">
        <v>77214</v>
      </c>
      <c r="D225" s="23" t="s">
        <v>193</v>
      </c>
      <c r="E225" s="20">
        <v>72</v>
      </c>
      <c r="G225" s="45" t="s">
        <v>1127</v>
      </c>
      <c r="H225" s="43"/>
      <c r="I225" s="43"/>
    </row>
    <row r="226" spans="1:9" s="24" customFormat="1">
      <c r="B226" s="24" t="s">
        <v>44</v>
      </c>
      <c r="C226" s="23">
        <v>77218</v>
      </c>
      <c r="D226" s="23" t="s">
        <v>194</v>
      </c>
      <c r="E226" s="20">
        <v>10</v>
      </c>
      <c r="G226" s="45" t="s">
        <v>1127</v>
      </c>
      <c r="H226" s="43"/>
      <c r="I226" s="43"/>
    </row>
    <row r="227" spans="1:9" s="38" customFormat="1">
      <c r="A227" s="38" t="s">
        <v>201</v>
      </c>
      <c r="B227" s="38" t="s">
        <v>44</v>
      </c>
      <c r="C227" s="39">
        <v>77803</v>
      </c>
      <c r="D227" s="39" t="s">
        <v>205</v>
      </c>
      <c r="E227" s="40">
        <v>1</v>
      </c>
      <c r="G227" s="45" t="s">
        <v>1127</v>
      </c>
      <c r="H227" s="45"/>
      <c r="I227" s="45"/>
    </row>
    <row r="228" spans="1:9" s="24" customFormat="1">
      <c r="B228" s="24" t="s">
        <v>44</v>
      </c>
      <c r="C228" s="23">
        <v>78801</v>
      </c>
      <c r="D228" s="23" t="s">
        <v>185</v>
      </c>
      <c r="E228" s="20">
        <v>10</v>
      </c>
      <c r="G228" s="45" t="s">
        <v>1127</v>
      </c>
      <c r="H228" s="43"/>
      <c r="I228" s="43"/>
    </row>
    <row r="229" spans="1:9" s="24" customFormat="1">
      <c r="B229" s="24" t="s">
        <v>44</v>
      </c>
      <c r="C229" s="23">
        <v>78802</v>
      </c>
      <c r="D229" s="23" t="s">
        <v>186</v>
      </c>
      <c r="E229" s="20">
        <v>4</v>
      </c>
      <c r="G229" s="45" t="s">
        <v>1127</v>
      </c>
      <c r="H229" s="43"/>
      <c r="I229" s="43"/>
    </row>
    <row r="230" spans="1:9">
      <c r="A230" s="24"/>
      <c r="B230" s="24" t="s">
        <v>44</v>
      </c>
      <c r="C230" s="23">
        <v>78806</v>
      </c>
      <c r="D230" s="23" t="s">
        <v>187</v>
      </c>
      <c r="E230" s="20">
        <v>3</v>
      </c>
      <c r="G230" s="45" t="s">
        <v>1127</v>
      </c>
    </row>
    <row r="231" spans="1:9">
      <c r="A231" s="24"/>
      <c r="B231" s="24" t="s">
        <v>44</v>
      </c>
      <c r="C231" s="23">
        <v>78808</v>
      </c>
      <c r="D231" s="23" t="s">
        <v>188</v>
      </c>
      <c r="E231" s="20">
        <v>1</v>
      </c>
      <c r="G231" s="45" t="s">
        <v>1127</v>
      </c>
    </row>
    <row r="232" spans="1:9">
      <c r="A232" s="24"/>
      <c r="B232" s="24" t="s">
        <v>44</v>
      </c>
      <c r="C232" s="23">
        <v>78810</v>
      </c>
      <c r="D232" s="23" t="s">
        <v>189</v>
      </c>
      <c r="E232" s="20">
        <v>4</v>
      </c>
      <c r="G232" s="45" t="s">
        <v>1127</v>
      </c>
    </row>
    <row r="233" spans="1:9">
      <c r="A233" s="24"/>
      <c r="B233" s="24" t="s">
        <v>44</v>
      </c>
      <c r="C233" s="23">
        <v>78814</v>
      </c>
      <c r="D233" s="23" t="s">
        <v>190</v>
      </c>
      <c r="E233" s="20">
        <v>14</v>
      </c>
      <c r="G233" s="45" t="s">
        <v>1127</v>
      </c>
    </row>
    <row r="234" spans="1:9">
      <c r="A234" s="24"/>
      <c r="B234" s="24" t="s">
        <v>44</v>
      </c>
      <c r="C234" s="23">
        <v>78816</v>
      </c>
      <c r="D234" s="23" t="s">
        <v>191</v>
      </c>
      <c r="E234" s="20">
        <v>14</v>
      </c>
      <c r="G234" s="45" t="s">
        <v>1127</v>
      </c>
    </row>
    <row r="235" spans="1:9">
      <c r="A235" s="24"/>
      <c r="B235" s="24" t="s">
        <v>44</v>
      </c>
      <c r="C235" s="23">
        <v>78818</v>
      </c>
      <c r="D235" s="23" t="s">
        <v>192</v>
      </c>
      <c r="E235" s="20">
        <v>7</v>
      </c>
      <c r="G235" s="45" t="s">
        <v>1127</v>
      </c>
    </row>
    <row r="236" spans="1:9">
      <c r="A236" s="24"/>
      <c r="B236" s="24" t="s">
        <v>44</v>
      </c>
      <c r="C236" s="23">
        <v>80251</v>
      </c>
      <c r="D236" s="23" t="s">
        <v>182</v>
      </c>
      <c r="E236" s="20">
        <v>2</v>
      </c>
      <c r="G236" s="45" t="s">
        <v>1127</v>
      </c>
    </row>
    <row r="237" spans="1:9">
      <c r="A237" s="24"/>
      <c r="B237" s="24" t="s">
        <v>44</v>
      </c>
      <c r="C237" s="23">
        <v>80252</v>
      </c>
      <c r="D237" s="23" t="s">
        <v>183</v>
      </c>
      <c r="E237" s="20">
        <v>13</v>
      </c>
      <c r="G237" s="45" t="s">
        <v>1127</v>
      </c>
    </row>
    <row r="238" spans="1:9">
      <c r="A238" s="24"/>
      <c r="B238" s="24" t="s">
        <v>44</v>
      </c>
      <c r="C238" s="23">
        <v>80253</v>
      </c>
      <c r="D238" s="23" t="s">
        <v>184</v>
      </c>
      <c r="E238" s="20">
        <v>26</v>
      </c>
      <c r="G238" s="45" t="s">
        <v>1127</v>
      </c>
    </row>
    <row r="239" spans="1:9">
      <c r="A239" s="24"/>
      <c r="B239" s="24" t="s">
        <v>44</v>
      </c>
      <c r="C239" s="23">
        <v>80254</v>
      </c>
      <c r="D239" s="23" t="s">
        <v>181</v>
      </c>
      <c r="E239" s="20">
        <v>1</v>
      </c>
      <c r="G239" s="45" t="s">
        <v>1127</v>
      </c>
    </row>
    <row r="240" spans="1:9" s="42" customFormat="1" ht="22.5">
      <c r="A240" s="38" t="s">
        <v>201</v>
      </c>
      <c r="B240" s="38" t="s">
        <v>44</v>
      </c>
      <c r="C240" s="39">
        <v>91730</v>
      </c>
      <c r="D240" s="39" t="s">
        <v>204</v>
      </c>
      <c r="E240" s="41" t="s">
        <v>13</v>
      </c>
      <c r="G240" s="45" t="s">
        <v>1127</v>
      </c>
      <c r="H240" s="45"/>
      <c r="I240" s="45"/>
    </row>
    <row r="241" spans="1:9">
      <c r="A241" s="24"/>
      <c r="B241" s="24" t="s">
        <v>44</v>
      </c>
      <c r="C241" s="23">
        <v>770152</v>
      </c>
      <c r="D241" s="23" t="s">
        <v>143</v>
      </c>
      <c r="E241" s="20">
        <v>1</v>
      </c>
      <c r="G241" s="45" t="s">
        <v>1127</v>
      </c>
    </row>
    <row r="242" spans="1:9">
      <c r="A242" s="24"/>
      <c r="B242" s="24" t="s">
        <v>44</v>
      </c>
      <c r="C242" s="23">
        <v>771301</v>
      </c>
      <c r="D242" s="23" t="s">
        <v>180</v>
      </c>
      <c r="E242" s="20">
        <v>4</v>
      </c>
      <c r="G242" s="45" t="s">
        <v>1127</v>
      </c>
    </row>
    <row r="243" spans="1:9">
      <c r="A243" s="24"/>
      <c r="B243" s="24" t="s">
        <v>44</v>
      </c>
      <c r="C243" s="23">
        <v>773752</v>
      </c>
      <c r="D243" s="23" t="s">
        <v>179</v>
      </c>
      <c r="E243" s="20">
        <v>2</v>
      </c>
      <c r="G243" s="45" t="s">
        <v>1127</v>
      </c>
    </row>
    <row r="244" spans="1:9">
      <c r="A244" s="24"/>
      <c r="B244" s="24" t="s">
        <v>44</v>
      </c>
      <c r="C244" s="23">
        <v>773760</v>
      </c>
      <c r="D244" s="23" t="s">
        <v>178</v>
      </c>
      <c r="E244" s="20">
        <v>35</v>
      </c>
      <c r="G244" s="45" t="s">
        <v>1127</v>
      </c>
    </row>
    <row r="245" spans="1:9">
      <c r="A245" s="24"/>
      <c r="B245" s="24" t="s">
        <v>44</v>
      </c>
      <c r="C245" s="23">
        <v>774354</v>
      </c>
      <c r="D245" s="23" t="s">
        <v>177</v>
      </c>
      <c r="E245" s="20">
        <v>4</v>
      </c>
      <c r="G245" s="45" t="s">
        <v>1127</v>
      </c>
    </row>
    <row r="246" spans="1:9" s="24" customFormat="1">
      <c r="B246" s="24" t="s">
        <v>44</v>
      </c>
      <c r="C246" s="23">
        <v>774455</v>
      </c>
      <c r="D246" s="23" t="s">
        <v>176</v>
      </c>
      <c r="E246" s="20">
        <v>4</v>
      </c>
      <c r="G246" s="45" t="s">
        <v>1127</v>
      </c>
      <c r="H246" s="43"/>
      <c r="I246" s="43"/>
    </row>
    <row r="247" spans="1:9" s="38" customFormat="1">
      <c r="A247" s="38" t="s">
        <v>201</v>
      </c>
      <c r="B247" s="38" t="s">
        <v>44</v>
      </c>
      <c r="C247" s="39">
        <v>774806</v>
      </c>
      <c r="D247" s="39" t="s">
        <v>202</v>
      </c>
      <c r="E247" s="40">
        <v>1</v>
      </c>
      <c r="G247" s="45" t="s">
        <v>1127</v>
      </c>
      <c r="H247" s="45"/>
      <c r="I247" s="45"/>
    </row>
    <row r="248" spans="1:9" s="38" customFormat="1">
      <c r="A248" s="38" t="s">
        <v>201</v>
      </c>
      <c r="B248" s="38" t="s">
        <v>44</v>
      </c>
      <c r="C248" s="39">
        <v>777000</v>
      </c>
      <c r="D248" s="39" t="s">
        <v>203</v>
      </c>
      <c r="E248" s="40">
        <v>2</v>
      </c>
      <c r="G248" s="45" t="s">
        <v>1127</v>
      </c>
      <c r="H248" s="45"/>
      <c r="I248" s="45"/>
    </row>
    <row r="249" spans="1:9" s="38" customFormat="1" ht="22.5">
      <c r="B249" s="38" t="s">
        <v>44</v>
      </c>
      <c r="C249" s="39">
        <v>601086</v>
      </c>
      <c r="D249" s="39" t="s">
        <v>339</v>
      </c>
      <c r="E249" s="40">
        <v>1</v>
      </c>
      <c r="G249" s="45" t="s">
        <v>1127</v>
      </c>
      <c r="H249" s="45"/>
      <c r="I249" s="45"/>
    </row>
    <row r="250" spans="1:9" s="38" customFormat="1" ht="22.5">
      <c r="B250" s="38" t="s">
        <v>44</v>
      </c>
      <c r="C250" s="39">
        <v>1312</v>
      </c>
      <c r="D250" s="39" t="s">
        <v>253</v>
      </c>
      <c r="E250" s="40">
        <v>3</v>
      </c>
      <c r="G250" s="45" t="s">
        <v>1127</v>
      </c>
      <c r="H250" s="45"/>
      <c r="I250" s="45"/>
    </row>
    <row r="251" spans="1:9" s="38" customFormat="1">
      <c r="B251" s="38" t="s">
        <v>44</v>
      </c>
      <c r="C251" s="39">
        <v>1432</v>
      </c>
      <c r="D251" s="39" t="s">
        <v>68</v>
      </c>
      <c r="E251" s="40">
        <v>1</v>
      </c>
      <c r="G251" s="45" t="s">
        <v>1127</v>
      </c>
      <c r="H251" s="45"/>
      <c r="I251" s="45"/>
    </row>
    <row r="252" spans="1:9" s="38" customFormat="1" ht="22.5">
      <c r="B252" s="38" t="s">
        <v>44</v>
      </c>
      <c r="C252" s="39">
        <v>1741</v>
      </c>
      <c r="D252" s="39" t="s">
        <v>235</v>
      </c>
      <c r="E252" s="40">
        <v>2</v>
      </c>
      <c r="G252" s="45" t="s">
        <v>1127</v>
      </c>
      <c r="H252" s="45"/>
      <c r="I252" s="45"/>
    </row>
    <row r="253" spans="1:9" s="29" customFormat="1" ht="22.5">
      <c r="B253" s="29" t="s">
        <v>20</v>
      </c>
      <c r="C253" s="30" t="s">
        <v>21</v>
      </c>
      <c r="D253" s="30"/>
      <c r="E253" s="33">
        <v>1</v>
      </c>
      <c r="G253" s="45" t="s">
        <v>1127</v>
      </c>
      <c r="H253" s="46"/>
      <c r="I253" s="46"/>
    </row>
    <row r="254" spans="1:9" s="38" customFormat="1">
      <c r="B254" s="38" t="s">
        <v>44</v>
      </c>
      <c r="C254" s="39">
        <v>38230</v>
      </c>
      <c r="D254" s="39" t="s">
        <v>340</v>
      </c>
      <c r="E254" s="40">
        <v>85</v>
      </c>
      <c r="G254" s="45" t="s">
        <v>1127</v>
      </c>
      <c r="H254" s="45"/>
      <c r="I254" s="45"/>
    </row>
    <row r="255" spans="1:9" s="38" customFormat="1">
      <c r="B255" s="38" t="s">
        <v>44</v>
      </c>
      <c r="C255" s="39">
        <v>38220</v>
      </c>
      <c r="D255" s="39" t="s">
        <v>341</v>
      </c>
      <c r="E255" s="40">
        <v>1070</v>
      </c>
      <c r="G255" s="45" t="s">
        <v>1127</v>
      </c>
      <c r="H255" s="45"/>
      <c r="I255" s="45"/>
    </row>
    <row r="256" spans="1:9" s="38" customFormat="1">
      <c r="B256" s="38" t="s">
        <v>44</v>
      </c>
      <c r="C256" s="39">
        <v>38225</v>
      </c>
      <c r="D256" s="39" t="s">
        <v>342</v>
      </c>
      <c r="E256" s="40">
        <v>1000</v>
      </c>
      <c r="G256" s="45" t="s">
        <v>1127</v>
      </c>
      <c r="H256" s="45"/>
      <c r="I256" s="45"/>
    </row>
    <row r="257" spans="2:9" s="38" customFormat="1">
      <c r="B257" s="38" t="s">
        <v>44</v>
      </c>
      <c r="C257" s="39">
        <v>38237</v>
      </c>
      <c r="D257" s="39" t="s">
        <v>343</v>
      </c>
      <c r="E257" s="40">
        <v>100</v>
      </c>
      <c r="G257" s="45" t="s">
        <v>1127</v>
      </c>
      <c r="H257" s="45"/>
      <c r="I257" s="45"/>
    </row>
    <row r="258" spans="2:9" s="38" customFormat="1">
      <c r="B258" s="38" t="s">
        <v>44</v>
      </c>
      <c r="C258" s="39">
        <v>38224</v>
      </c>
      <c r="D258" s="39" t="s">
        <v>344</v>
      </c>
      <c r="E258" s="40">
        <v>1000</v>
      </c>
      <c r="G258" s="45" t="s">
        <v>1127</v>
      </c>
      <c r="H258" s="45"/>
      <c r="I258" s="45"/>
    </row>
    <row r="259" spans="2:9" s="38" customFormat="1">
      <c r="B259" s="38" t="s">
        <v>44</v>
      </c>
      <c r="C259" s="39">
        <v>38235</v>
      </c>
      <c r="D259" s="39" t="s">
        <v>345</v>
      </c>
      <c r="E259" s="40">
        <v>85</v>
      </c>
      <c r="G259" s="45" t="s">
        <v>1127</v>
      </c>
      <c r="H259" s="45"/>
      <c r="I259" s="45"/>
    </row>
    <row r="260" spans="2:9" s="38" customFormat="1">
      <c r="B260" s="38" t="s">
        <v>44</v>
      </c>
      <c r="C260" s="39">
        <v>38239</v>
      </c>
      <c r="D260" s="39" t="s">
        <v>346</v>
      </c>
      <c r="E260" s="40">
        <v>118</v>
      </c>
      <c r="G260" s="45" t="s">
        <v>1127</v>
      </c>
      <c r="H260" s="45"/>
      <c r="I260" s="45"/>
    </row>
    <row r="261" spans="2:9" s="38" customFormat="1">
      <c r="B261" s="38" t="s">
        <v>44</v>
      </c>
      <c r="C261" s="39">
        <v>38227</v>
      </c>
      <c r="D261" s="39" t="s">
        <v>347</v>
      </c>
      <c r="E261" s="40">
        <v>1000</v>
      </c>
      <c r="G261" s="45" t="s">
        <v>1127</v>
      </c>
      <c r="H261" s="45"/>
      <c r="I261" s="45"/>
    </row>
    <row r="262" spans="2:9" s="38" customFormat="1">
      <c r="B262" s="38" t="s">
        <v>44</v>
      </c>
      <c r="C262" s="39">
        <v>38228</v>
      </c>
      <c r="D262" s="39" t="s">
        <v>348</v>
      </c>
      <c r="E262" s="40">
        <v>600</v>
      </c>
      <c r="G262" s="45" t="s">
        <v>1127</v>
      </c>
      <c r="H262" s="45"/>
      <c r="I262" s="45"/>
    </row>
    <row r="263" spans="2:9" s="38" customFormat="1">
      <c r="B263" s="38" t="s">
        <v>44</v>
      </c>
      <c r="C263" s="39">
        <v>38233</v>
      </c>
      <c r="D263" s="39" t="s">
        <v>349</v>
      </c>
      <c r="E263" s="40">
        <v>158</v>
      </c>
      <c r="G263" s="45" t="s">
        <v>1127</v>
      </c>
      <c r="H263" s="45"/>
      <c r="I263" s="45"/>
    </row>
    <row r="264" spans="2:9" s="38" customFormat="1">
      <c r="B264" s="38" t="s">
        <v>44</v>
      </c>
      <c r="C264" s="39">
        <v>38234</v>
      </c>
      <c r="D264" s="39" t="s">
        <v>350</v>
      </c>
      <c r="E264" s="40">
        <v>116</v>
      </c>
      <c r="G264" s="45" t="s">
        <v>1127</v>
      </c>
      <c r="H264" s="45"/>
      <c r="I264" s="45"/>
    </row>
    <row r="265" spans="2:9" s="38" customFormat="1">
      <c r="B265" s="38" t="s">
        <v>44</v>
      </c>
      <c r="C265" s="39">
        <v>38236</v>
      </c>
      <c r="D265" s="39" t="s">
        <v>351</v>
      </c>
      <c r="E265" s="40">
        <v>126</v>
      </c>
      <c r="G265" s="45" t="s">
        <v>1127</v>
      </c>
      <c r="H265" s="45"/>
      <c r="I265" s="45"/>
    </row>
    <row r="266" spans="2:9" s="38" customFormat="1">
      <c r="B266" s="38" t="s">
        <v>44</v>
      </c>
      <c r="C266" s="39">
        <v>38226</v>
      </c>
      <c r="D266" s="39" t="s">
        <v>352</v>
      </c>
      <c r="E266" s="40">
        <v>1000</v>
      </c>
      <c r="G266" s="45" t="s">
        <v>1127</v>
      </c>
      <c r="H266" s="45"/>
      <c r="I266" s="45"/>
    </row>
    <row r="267" spans="2:9" s="38" customFormat="1">
      <c r="B267" s="38" t="s">
        <v>44</v>
      </c>
      <c r="C267" s="39">
        <v>38328</v>
      </c>
      <c r="D267" s="39"/>
      <c r="E267" s="40">
        <v>100</v>
      </c>
      <c r="G267" s="45" t="s">
        <v>1127</v>
      </c>
      <c r="H267" s="45"/>
      <c r="I267" s="45"/>
    </row>
    <row r="268" spans="2:9" s="38" customFormat="1">
      <c r="B268" s="38" t="s">
        <v>44</v>
      </c>
      <c r="C268" s="39">
        <v>38232</v>
      </c>
      <c r="D268" s="39" t="s">
        <v>353</v>
      </c>
      <c r="E268" s="40">
        <v>126</v>
      </c>
      <c r="G268" s="45" t="s">
        <v>1127</v>
      </c>
      <c r="H268" s="45"/>
      <c r="I268" s="45"/>
    </row>
    <row r="269" spans="2:9" s="38" customFormat="1">
      <c r="B269" s="38" t="s">
        <v>44</v>
      </c>
      <c r="C269" s="39">
        <v>38223</v>
      </c>
      <c r="D269" s="39" t="s">
        <v>355</v>
      </c>
      <c r="E269" s="40">
        <v>1000</v>
      </c>
      <c r="G269" s="45" t="s">
        <v>1127</v>
      </c>
      <c r="H269" s="45"/>
      <c r="I269" s="45"/>
    </row>
    <row r="270" spans="2:9" s="38" customFormat="1">
      <c r="B270" s="38" t="s">
        <v>44</v>
      </c>
      <c r="C270" s="39">
        <v>38231</v>
      </c>
      <c r="D270" s="39" t="s">
        <v>354</v>
      </c>
      <c r="E270" s="40">
        <v>100</v>
      </c>
      <c r="G270" s="45" t="s">
        <v>1127</v>
      </c>
      <c r="H270" s="45"/>
      <c r="I270" s="45"/>
    </row>
    <row r="271" spans="2:9" s="38" customFormat="1">
      <c r="B271" s="38" t="s">
        <v>44</v>
      </c>
      <c r="C271" s="39">
        <v>775898</v>
      </c>
      <c r="D271" s="39" t="s">
        <v>356</v>
      </c>
      <c r="E271" s="40">
        <v>100</v>
      </c>
      <c r="G271" s="45" t="s">
        <v>1127</v>
      </c>
      <c r="H271" s="45"/>
      <c r="I271" s="45"/>
    </row>
    <row r="272" spans="2:9" s="38" customFormat="1">
      <c r="B272" s="38" t="s">
        <v>44</v>
      </c>
      <c r="C272" s="39">
        <v>38201</v>
      </c>
      <c r="D272" s="39" t="s">
        <v>357</v>
      </c>
      <c r="E272" s="40">
        <v>2</v>
      </c>
      <c r="G272" s="45" t="s">
        <v>1127</v>
      </c>
      <c r="H272" s="45"/>
      <c r="I272" s="45"/>
    </row>
    <row r="273" spans="2:9" s="38" customFormat="1">
      <c r="B273" s="38" t="s">
        <v>44</v>
      </c>
      <c r="C273" s="39">
        <v>78617</v>
      </c>
      <c r="D273" s="39" t="s">
        <v>358</v>
      </c>
      <c r="E273" s="40">
        <v>1</v>
      </c>
      <c r="G273" s="45" t="s">
        <v>1127</v>
      </c>
      <c r="H273" s="45"/>
      <c r="I273" s="45"/>
    </row>
    <row r="274" spans="2:9" s="38" customFormat="1">
      <c r="B274" s="38" t="s">
        <v>44</v>
      </c>
      <c r="C274" s="39">
        <v>744061</v>
      </c>
      <c r="D274" s="39"/>
      <c r="E274" s="40">
        <v>1</v>
      </c>
      <c r="G274" s="45" t="s">
        <v>1127</v>
      </c>
      <c r="H274" s="45"/>
      <c r="I274" s="45"/>
    </row>
    <row r="275" spans="2:9" s="38" customFormat="1">
      <c r="B275" s="38" t="s">
        <v>44</v>
      </c>
      <c r="C275" s="39">
        <v>777060</v>
      </c>
      <c r="D275" s="39" t="s">
        <v>359</v>
      </c>
      <c r="E275" s="40">
        <v>1</v>
      </c>
      <c r="G275" s="45" t="s">
        <v>1127</v>
      </c>
      <c r="H275" s="45"/>
      <c r="I275" s="45"/>
    </row>
    <row r="276" spans="2:9" s="38" customFormat="1">
      <c r="B276" s="38" t="s">
        <v>44</v>
      </c>
      <c r="C276" s="39">
        <v>771375</v>
      </c>
      <c r="D276" s="39" t="s">
        <v>360</v>
      </c>
      <c r="E276" s="40">
        <v>1</v>
      </c>
      <c r="G276" s="45" t="s">
        <v>1127</v>
      </c>
      <c r="H276" s="45"/>
      <c r="I276" s="45"/>
    </row>
    <row r="277" spans="2:9" s="38" customFormat="1">
      <c r="B277" s="38" t="s">
        <v>44</v>
      </c>
      <c r="C277" s="39">
        <v>777060</v>
      </c>
      <c r="D277" s="39" t="s">
        <v>359</v>
      </c>
      <c r="E277" s="40">
        <v>1</v>
      </c>
      <c r="G277" s="45" t="s">
        <v>1127</v>
      </c>
      <c r="H277" s="45"/>
      <c r="I277" s="45"/>
    </row>
    <row r="278" spans="2:9" s="38" customFormat="1">
      <c r="B278" s="38" t="s">
        <v>44</v>
      </c>
      <c r="C278" s="39">
        <v>775898</v>
      </c>
      <c r="D278" s="39" t="s">
        <v>356</v>
      </c>
      <c r="E278" s="40">
        <v>6</v>
      </c>
      <c r="G278" s="45" t="s">
        <v>1127</v>
      </c>
      <c r="H278" s="45"/>
      <c r="I278" s="45"/>
    </row>
    <row r="279" spans="2:9" s="38" customFormat="1">
      <c r="B279" s="38" t="s">
        <v>44</v>
      </c>
      <c r="C279" s="39">
        <v>69571</v>
      </c>
      <c r="D279" s="39" t="s">
        <v>361</v>
      </c>
      <c r="E279" s="40">
        <v>6</v>
      </c>
      <c r="G279" s="45" t="s">
        <v>1127</v>
      </c>
      <c r="H279" s="45"/>
      <c r="I279" s="45"/>
    </row>
    <row r="280" spans="2:9" s="38" customFormat="1">
      <c r="B280" s="38" t="s">
        <v>44</v>
      </c>
      <c r="C280" s="39">
        <v>771375</v>
      </c>
      <c r="D280" s="39" t="s">
        <v>360</v>
      </c>
      <c r="E280" s="40">
        <v>2</v>
      </c>
      <c r="G280" s="45" t="s">
        <v>1127</v>
      </c>
      <c r="H280" s="45"/>
      <c r="I280" s="45"/>
    </row>
    <row r="281" spans="2:9" s="38" customFormat="1" ht="22.5">
      <c r="B281" s="38" t="s">
        <v>44</v>
      </c>
      <c r="C281" s="39">
        <v>74032</v>
      </c>
      <c r="D281" s="39" t="s">
        <v>362</v>
      </c>
      <c r="E281" s="40">
        <v>2</v>
      </c>
      <c r="G281" s="45" t="s">
        <v>1127</v>
      </c>
      <c r="H281" s="45"/>
      <c r="I281" s="45"/>
    </row>
    <row r="282" spans="2:9" s="38" customFormat="1">
      <c r="B282" s="38" t="s">
        <v>44</v>
      </c>
      <c r="C282" s="39">
        <v>775825</v>
      </c>
      <c r="D282" s="39" t="s">
        <v>363</v>
      </c>
      <c r="E282" s="40">
        <v>1</v>
      </c>
      <c r="G282" s="45" t="s">
        <v>1127</v>
      </c>
      <c r="H282" s="45"/>
      <c r="I282" s="45"/>
    </row>
    <row r="283" spans="2:9" s="38" customFormat="1">
      <c r="B283" s="38" t="s">
        <v>44</v>
      </c>
      <c r="C283" s="39">
        <v>774304</v>
      </c>
      <c r="D283" s="39" t="s">
        <v>364</v>
      </c>
      <c r="E283" s="40">
        <v>1</v>
      </c>
      <c r="G283" s="45" t="s">
        <v>1127</v>
      </c>
      <c r="H283" s="45"/>
      <c r="I283" s="45"/>
    </row>
    <row r="284" spans="2:9" s="38" customFormat="1">
      <c r="B284" s="38" t="s">
        <v>44</v>
      </c>
      <c r="C284" s="39">
        <v>775903</v>
      </c>
      <c r="D284" s="39" t="s">
        <v>365</v>
      </c>
      <c r="E284" s="40">
        <v>1</v>
      </c>
      <c r="G284" s="45" t="s">
        <v>1127</v>
      </c>
      <c r="H284" s="45"/>
      <c r="I284" s="45"/>
    </row>
    <row r="285" spans="2:9" s="38" customFormat="1">
      <c r="B285" s="38" t="s">
        <v>44</v>
      </c>
      <c r="C285" s="39">
        <v>775825</v>
      </c>
      <c r="D285" s="39" t="s">
        <v>363</v>
      </c>
      <c r="E285" s="40">
        <v>2</v>
      </c>
      <c r="G285" s="45" t="s">
        <v>1127</v>
      </c>
      <c r="H285" s="45"/>
      <c r="I285" s="45"/>
    </row>
    <row r="286" spans="2:9" s="38" customFormat="1">
      <c r="B286" s="38" t="s">
        <v>44</v>
      </c>
      <c r="C286" s="39">
        <v>1491</v>
      </c>
      <c r="D286" s="39" t="s">
        <v>121</v>
      </c>
      <c r="E286" s="40">
        <v>8</v>
      </c>
      <c r="G286" s="45" t="s">
        <v>1127</v>
      </c>
      <c r="H286" s="45"/>
      <c r="I286" s="45"/>
    </row>
    <row r="287" spans="2:9" s="38" customFormat="1">
      <c r="B287" s="38" t="s">
        <v>44</v>
      </c>
      <c r="C287" s="39">
        <v>80250</v>
      </c>
      <c r="D287" s="39" t="s">
        <v>366</v>
      </c>
      <c r="E287" s="40">
        <v>1</v>
      </c>
      <c r="G287" s="45" t="s">
        <v>1127</v>
      </c>
      <c r="H287" s="45"/>
      <c r="I287" s="45"/>
    </row>
    <row r="288" spans="2:9" s="38" customFormat="1">
      <c r="B288" s="38" t="s">
        <v>44</v>
      </c>
      <c r="C288" s="39">
        <v>77030</v>
      </c>
      <c r="D288" s="39" t="s">
        <v>367</v>
      </c>
      <c r="E288" s="40">
        <v>9</v>
      </c>
      <c r="G288" s="45" t="s">
        <v>1127</v>
      </c>
      <c r="H288" s="45"/>
      <c r="I288" s="45"/>
    </row>
    <row r="289" spans="1:9" s="38" customFormat="1">
      <c r="B289" s="38" t="s">
        <v>44</v>
      </c>
      <c r="C289" s="39">
        <v>74010</v>
      </c>
      <c r="D289" s="39" t="s">
        <v>368</v>
      </c>
      <c r="E289" s="40">
        <v>3</v>
      </c>
      <c r="G289" s="45" t="s">
        <v>1127</v>
      </c>
      <c r="H289" s="45"/>
      <c r="I289" s="45"/>
    </row>
    <row r="290" spans="1:9" s="38" customFormat="1">
      <c r="B290" s="38" t="s">
        <v>44</v>
      </c>
      <c r="C290" s="39">
        <v>774061</v>
      </c>
      <c r="D290" s="39" t="s">
        <v>369</v>
      </c>
      <c r="E290" s="40">
        <v>4</v>
      </c>
      <c r="G290" s="45" t="s">
        <v>1127</v>
      </c>
      <c r="H290" s="45"/>
      <c r="I290" s="45"/>
    </row>
    <row r="291" spans="1:9" s="38" customFormat="1">
      <c r="B291" s="38" t="s">
        <v>44</v>
      </c>
      <c r="C291" s="39">
        <v>1766</v>
      </c>
      <c r="D291" s="39" t="s">
        <v>370</v>
      </c>
      <c r="E291" s="40">
        <v>1</v>
      </c>
      <c r="G291" s="45" t="s">
        <v>1127</v>
      </c>
      <c r="H291" s="45"/>
      <c r="I291" s="45"/>
    </row>
    <row r="292" spans="1:9" s="38" customFormat="1">
      <c r="B292" s="38" t="s">
        <v>44</v>
      </c>
      <c r="C292" s="39">
        <v>77032</v>
      </c>
      <c r="D292" s="39" t="s">
        <v>371</v>
      </c>
      <c r="E292" s="40">
        <v>10</v>
      </c>
      <c r="G292" s="45" t="s">
        <v>1127</v>
      </c>
      <c r="H292" s="45"/>
      <c r="I292" s="45"/>
    </row>
    <row r="293" spans="1:9" s="38" customFormat="1">
      <c r="A293" s="38" t="s">
        <v>201</v>
      </c>
      <c r="B293" s="38" t="s">
        <v>44</v>
      </c>
      <c r="C293" s="39">
        <v>77405</v>
      </c>
      <c r="D293" s="39"/>
      <c r="E293" s="40">
        <v>3</v>
      </c>
      <c r="G293" s="45" t="s">
        <v>1127</v>
      </c>
      <c r="H293" s="45"/>
      <c r="I293" s="45"/>
    </row>
    <row r="294" spans="1:9" s="38" customFormat="1">
      <c r="A294" s="38" t="s">
        <v>201</v>
      </c>
      <c r="B294" s="38" t="s">
        <v>44</v>
      </c>
      <c r="C294" s="39">
        <v>74266</v>
      </c>
      <c r="D294" s="39"/>
      <c r="E294" s="40">
        <v>2</v>
      </c>
      <c r="G294" s="45" t="s">
        <v>1127</v>
      </c>
      <c r="H294" s="45"/>
      <c r="I294" s="45"/>
    </row>
    <row r="295" spans="1:9" s="38" customFormat="1">
      <c r="A295" s="38" t="s">
        <v>201</v>
      </c>
      <c r="B295" s="38" t="s">
        <v>44</v>
      </c>
      <c r="C295" s="39">
        <v>73972</v>
      </c>
      <c r="D295" s="39" t="s">
        <v>372</v>
      </c>
      <c r="E295" s="40">
        <v>1</v>
      </c>
      <c r="G295" s="45" t="s">
        <v>1127</v>
      </c>
      <c r="H295" s="45"/>
      <c r="I295" s="45"/>
    </row>
    <row r="296" spans="1:9" s="38" customFormat="1" ht="22.5">
      <c r="A296" s="38" t="s">
        <v>201</v>
      </c>
      <c r="B296" s="38" t="s">
        <v>44</v>
      </c>
      <c r="C296" s="39">
        <v>776022</v>
      </c>
      <c r="D296" s="39" t="s">
        <v>373</v>
      </c>
      <c r="E296" s="40">
        <v>11</v>
      </c>
      <c r="G296" s="45" t="s">
        <v>1127</v>
      </c>
      <c r="H296" s="45"/>
      <c r="I296" s="45"/>
    </row>
    <row r="297" spans="1:9" s="38" customFormat="1">
      <c r="B297" s="38" t="s">
        <v>44</v>
      </c>
      <c r="C297" s="39">
        <v>69576</v>
      </c>
      <c r="D297" s="39" t="s">
        <v>199</v>
      </c>
      <c r="E297" s="40">
        <v>8</v>
      </c>
      <c r="G297" s="45" t="s">
        <v>1127</v>
      </c>
      <c r="H297" s="45"/>
      <c r="I297" s="45"/>
    </row>
    <row r="298" spans="1:9" s="38" customFormat="1">
      <c r="B298" s="38" t="s">
        <v>44</v>
      </c>
      <c r="C298" s="39">
        <v>77622</v>
      </c>
      <c r="D298" s="39" t="s">
        <v>374</v>
      </c>
      <c r="E298" s="40">
        <v>9</v>
      </c>
      <c r="G298" s="45" t="s">
        <v>1127</v>
      </c>
      <c r="H298" s="45"/>
      <c r="I298" s="45"/>
    </row>
    <row r="299" spans="1:9" s="38" customFormat="1">
      <c r="B299" s="38" t="s">
        <v>44</v>
      </c>
      <c r="C299" s="39">
        <v>774451</v>
      </c>
      <c r="D299" s="39" t="s">
        <v>375</v>
      </c>
      <c r="E299" s="40">
        <v>3</v>
      </c>
      <c r="G299" s="45" t="s">
        <v>1127</v>
      </c>
      <c r="H299" s="45"/>
      <c r="I299" s="45"/>
    </row>
    <row r="300" spans="1:9" s="38" customFormat="1" ht="22.5">
      <c r="A300" s="38" t="s">
        <v>201</v>
      </c>
      <c r="B300" s="38" t="s">
        <v>44</v>
      </c>
      <c r="C300" s="39">
        <v>774418</v>
      </c>
      <c r="D300" s="39" t="s">
        <v>376</v>
      </c>
      <c r="E300" s="40">
        <v>1</v>
      </c>
      <c r="G300" s="45" t="s">
        <v>1127</v>
      </c>
      <c r="H300" s="45"/>
      <c r="I300" s="45"/>
    </row>
    <row r="301" spans="1:9" s="38" customFormat="1">
      <c r="A301" s="38" t="s">
        <v>201</v>
      </c>
      <c r="B301" s="38" t="s">
        <v>44</v>
      </c>
      <c r="C301" s="39">
        <v>774317</v>
      </c>
      <c r="D301" s="39" t="s">
        <v>377</v>
      </c>
      <c r="E301" s="40">
        <v>2</v>
      </c>
      <c r="G301" s="45" t="s">
        <v>1127</v>
      </c>
      <c r="H301" s="45"/>
      <c r="I301" s="45"/>
    </row>
    <row r="302" spans="1:9" s="38" customFormat="1">
      <c r="A302" s="38" t="s">
        <v>201</v>
      </c>
      <c r="B302" s="38" t="s">
        <v>44</v>
      </c>
      <c r="C302" s="39">
        <v>38000</v>
      </c>
      <c r="D302" s="39"/>
      <c r="E302" s="40">
        <v>1000</v>
      </c>
      <c r="G302" s="45" t="s">
        <v>1127</v>
      </c>
      <c r="H302" s="45"/>
      <c r="I302" s="45"/>
    </row>
    <row r="303" spans="1:9" s="38" customFormat="1">
      <c r="A303" s="38" t="s">
        <v>201</v>
      </c>
      <c r="B303" s="38" t="s">
        <v>44</v>
      </c>
      <c r="C303" s="39">
        <v>86103</v>
      </c>
      <c r="D303" s="39" t="s">
        <v>378</v>
      </c>
      <c r="E303" s="40">
        <v>27</v>
      </c>
      <c r="G303" s="45" t="s">
        <v>1127</v>
      </c>
      <c r="H303" s="45"/>
      <c r="I303" s="45"/>
    </row>
    <row r="304" spans="1:9" s="38" customFormat="1">
      <c r="B304" s="38" t="s">
        <v>44</v>
      </c>
      <c r="C304" s="39">
        <v>89127</v>
      </c>
      <c r="D304" s="39" t="s">
        <v>379</v>
      </c>
      <c r="E304" s="40">
        <v>9</v>
      </c>
      <c r="G304" s="45" t="s">
        <v>1127</v>
      </c>
      <c r="H304" s="45"/>
      <c r="I304" s="45"/>
    </row>
    <row r="305" spans="1:10" s="38" customFormat="1">
      <c r="B305" s="38" t="s">
        <v>44</v>
      </c>
      <c r="C305" s="39">
        <v>37400</v>
      </c>
      <c r="D305" s="39" t="s">
        <v>380</v>
      </c>
      <c r="E305" s="40">
        <v>3</v>
      </c>
      <c r="G305" s="45" t="s">
        <v>1127</v>
      </c>
      <c r="H305" s="45"/>
      <c r="I305" s="45"/>
    </row>
    <row r="306" spans="1:10" s="38" customFormat="1">
      <c r="B306" s="38" t="s">
        <v>44</v>
      </c>
      <c r="C306" s="39">
        <v>4884</v>
      </c>
      <c r="D306" s="39" t="s">
        <v>381</v>
      </c>
      <c r="E306" s="40">
        <v>4</v>
      </c>
      <c r="G306" s="45" t="s">
        <v>1127</v>
      </c>
      <c r="H306" s="45"/>
      <c r="I306" s="45"/>
    </row>
    <row r="307" spans="1:10" s="38" customFormat="1" ht="22.5">
      <c r="A307" s="38" t="s">
        <v>201</v>
      </c>
      <c r="B307" s="38" t="s">
        <v>44</v>
      </c>
      <c r="C307" s="39">
        <v>4906</v>
      </c>
      <c r="D307" s="39" t="s">
        <v>382</v>
      </c>
      <c r="E307" s="40">
        <v>58</v>
      </c>
      <c r="G307" s="45" t="s">
        <v>1127</v>
      </c>
      <c r="H307" s="45"/>
      <c r="I307" s="45"/>
    </row>
    <row r="308" spans="1:10" s="38" customFormat="1">
      <c r="B308" s="38" t="s">
        <v>44</v>
      </c>
      <c r="C308" s="39">
        <v>4835</v>
      </c>
      <c r="D308" s="39" t="s">
        <v>383</v>
      </c>
      <c r="E308" s="40">
        <v>15</v>
      </c>
      <c r="G308" s="45" t="s">
        <v>1127</v>
      </c>
      <c r="H308" s="45"/>
      <c r="I308" s="45"/>
    </row>
    <row r="309" spans="1:10" s="38" customFormat="1">
      <c r="B309" s="38" t="s">
        <v>44</v>
      </c>
      <c r="C309" s="39">
        <v>4842</v>
      </c>
      <c r="D309" s="39" t="s">
        <v>384</v>
      </c>
      <c r="E309" s="40">
        <v>19</v>
      </c>
      <c r="G309" s="45" t="s">
        <v>1127</v>
      </c>
      <c r="H309" s="45"/>
      <c r="I309" s="45"/>
    </row>
    <row r="310" spans="1:10" s="38" customFormat="1">
      <c r="B310" s="38" t="s">
        <v>44</v>
      </c>
      <c r="C310" s="39">
        <v>4832</v>
      </c>
      <c r="D310" s="39" t="s">
        <v>385</v>
      </c>
      <c r="E310" s="40">
        <v>9</v>
      </c>
      <c r="G310" s="45" t="s">
        <v>1127</v>
      </c>
      <c r="H310" s="45"/>
      <c r="I310" s="45"/>
    </row>
    <row r="311" spans="1:10" s="38" customFormat="1">
      <c r="B311" s="38" t="s">
        <v>44</v>
      </c>
      <c r="C311" s="39">
        <v>4836</v>
      </c>
      <c r="D311" s="39" t="s">
        <v>386</v>
      </c>
      <c r="E311" s="40">
        <v>1</v>
      </c>
      <c r="G311" s="45" t="s">
        <v>1127</v>
      </c>
      <c r="H311" s="45"/>
      <c r="I311" s="45"/>
    </row>
    <row r="312" spans="1:10" s="38" customFormat="1">
      <c r="B312" s="38" t="s">
        <v>44</v>
      </c>
      <c r="C312" s="39">
        <v>4885</v>
      </c>
      <c r="D312" s="39" t="s">
        <v>387</v>
      </c>
      <c r="E312" s="40">
        <v>1</v>
      </c>
      <c r="G312" s="45" t="s">
        <v>1127</v>
      </c>
      <c r="H312" s="45"/>
      <c r="I312" s="45"/>
    </row>
    <row r="313" spans="1:10" s="38" customFormat="1">
      <c r="B313" s="38" t="s">
        <v>44</v>
      </c>
      <c r="C313" s="39">
        <v>4845</v>
      </c>
      <c r="D313" s="39" t="s">
        <v>388</v>
      </c>
      <c r="E313" s="40">
        <v>14</v>
      </c>
      <c r="G313" s="45" t="s">
        <v>1127</v>
      </c>
      <c r="H313" s="45"/>
      <c r="I313" s="45"/>
    </row>
    <row r="314" spans="1:10" s="38" customFormat="1">
      <c r="B314" s="38" t="s">
        <v>44</v>
      </c>
      <c r="C314" s="39">
        <v>4844</v>
      </c>
      <c r="D314" s="39" t="s">
        <v>389</v>
      </c>
      <c r="E314" s="40">
        <v>1</v>
      </c>
      <c r="G314" s="45" t="s">
        <v>1127</v>
      </c>
      <c r="H314" s="45"/>
      <c r="I314" s="45"/>
    </row>
    <row r="315" spans="1:10" s="38" customFormat="1">
      <c r="B315" s="38" t="s">
        <v>44</v>
      </c>
      <c r="C315" s="39">
        <v>4854</v>
      </c>
      <c r="D315" s="39" t="s">
        <v>390</v>
      </c>
      <c r="E315" s="40">
        <v>1</v>
      </c>
      <c r="G315" s="45" t="s">
        <v>1127</v>
      </c>
      <c r="H315" s="45"/>
      <c r="I315" s="45"/>
    </row>
    <row r="316" spans="1:10" s="38" customFormat="1" ht="22.5">
      <c r="B316" s="38" t="s">
        <v>392</v>
      </c>
      <c r="C316" s="39" t="s">
        <v>267</v>
      </c>
      <c r="D316" s="39" t="s">
        <v>391</v>
      </c>
      <c r="E316" s="40">
        <v>18</v>
      </c>
      <c r="F316" s="37"/>
      <c r="G316" s="45" t="s">
        <v>1127</v>
      </c>
      <c r="H316" s="45"/>
      <c r="I316" s="45"/>
      <c r="J316" s="45"/>
    </row>
    <row r="317" spans="1:10" s="38" customFormat="1" ht="22.5">
      <c r="B317" s="38" t="s">
        <v>392</v>
      </c>
      <c r="C317" s="39" t="s">
        <v>267</v>
      </c>
      <c r="D317" s="39" t="s">
        <v>391</v>
      </c>
      <c r="E317" s="40">
        <v>2</v>
      </c>
      <c r="F317" s="37"/>
      <c r="G317" s="45" t="s">
        <v>1127</v>
      </c>
      <c r="H317" s="45"/>
      <c r="I317" s="45"/>
      <c r="J317" s="45"/>
    </row>
    <row r="318" spans="1:10" s="38" customFormat="1">
      <c r="B318" s="38" t="s">
        <v>44</v>
      </c>
      <c r="C318" s="39">
        <v>3944</v>
      </c>
      <c r="D318" s="39" t="s">
        <v>393</v>
      </c>
      <c r="E318" s="40">
        <v>15</v>
      </c>
      <c r="F318" s="37"/>
      <c r="G318" s="45" t="s">
        <v>1127</v>
      </c>
      <c r="H318" s="45"/>
      <c r="I318" s="45"/>
      <c r="J318" s="45"/>
    </row>
    <row r="319" spans="1:10" s="38" customFormat="1">
      <c r="A319" s="38" t="s">
        <v>201</v>
      </c>
      <c r="B319" s="38" t="s">
        <v>44</v>
      </c>
      <c r="C319" s="39">
        <v>74801</v>
      </c>
      <c r="D319" s="39"/>
      <c r="E319" s="40">
        <v>10</v>
      </c>
      <c r="F319" s="37"/>
      <c r="G319" s="45" t="s">
        <v>1127</v>
      </c>
      <c r="H319" s="45"/>
      <c r="I319" s="45"/>
      <c r="J319" s="45"/>
    </row>
    <row r="320" spans="1:10" s="38" customFormat="1">
      <c r="B320" s="38" t="s">
        <v>44</v>
      </c>
      <c r="C320" s="39">
        <v>1662</v>
      </c>
      <c r="D320" s="39" t="s">
        <v>394</v>
      </c>
      <c r="E320" s="40">
        <v>1</v>
      </c>
      <c r="F320" s="37"/>
      <c r="G320" s="45" t="s">
        <v>1127</v>
      </c>
      <c r="H320" s="45"/>
      <c r="I320" s="45"/>
      <c r="J320" s="45"/>
    </row>
    <row r="321" spans="1:10" s="38" customFormat="1">
      <c r="B321" s="38" t="s">
        <v>44</v>
      </c>
      <c r="C321" s="39">
        <v>26239</v>
      </c>
      <c r="D321" s="39" t="s">
        <v>395</v>
      </c>
      <c r="E321" s="40">
        <v>1</v>
      </c>
      <c r="F321" s="37"/>
      <c r="G321" s="45" t="s">
        <v>1127</v>
      </c>
      <c r="H321" s="45"/>
      <c r="I321" s="45"/>
      <c r="J321" s="45"/>
    </row>
    <row r="322" spans="1:10" s="38" customFormat="1">
      <c r="B322" s="38" t="s">
        <v>44</v>
      </c>
      <c r="C322" s="39">
        <v>1771</v>
      </c>
      <c r="D322" s="39" t="s">
        <v>396</v>
      </c>
      <c r="E322" s="40">
        <v>1</v>
      </c>
      <c r="F322" s="37"/>
      <c r="G322" s="45" t="s">
        <v>1127</v>
      </c>
      <c r="H322" s="45"/>
      <c r="I322" s="45"/>
      <c r="J322" s="45"/>
    </row>
    <row r="323" spans="1:10" s="38" customFormat="1">
      <c r="B323" s="38" t="s">
        <v>44</v>
      </c>
      <c r="C323" s="39">
        <v>31418</v>
      </c>
      <c r="D323" s="39" t="s">
        <v>397</v>
      </c>
      <c r="E323" s="40">
        <v>5</v>
      </c>
      <c r="F323" s="37"/>
      <c r="G323" s="45" t="s">
        <v>1127</v>
      </c>
      <c r="H323" s="45"/>
      <c r="I323" s="45"/>
      <c r="J323" s="45"/>
    </row>
    <row r="324" spans="1:10" s="38" customFormat="1">
      <c r="B324" s="38" t="s">
        <v>44</v>
      </c>
      <c r="C324" s="39">
        <v>50299</v>
      </c>
      <c r="D324" s="39" t="s">
        <v>398</v>
      </c>
      <c r="E324" s="40">
        <v>12</v>
      </c>
      <c r="F324" s="37"/>
      <c r="G324" s="45" t="s">
        <v>1127</v>
      </c>
      <c r="H324" s="45"/>
      <c r="I324" s="45"/>
      <c r="J324" s="45"/>
    </row>
    <row r="325" spans="1:10" s="38" customFormat="1">
      <c r="A325" s="38" t="s">
        <v>201</v>
      </c>
      <c r="B325" s="38" t="s">
        <v>44</v>
      </c>
      <c r="C325" s="39">
        <v>78036</v>
      </c>
      <c r="D325" s="39" t="s">
        <v>399</v>
      </c>
      <c r="E325" s="40">
        <v>1</v>
      </c>
      <c r="F325" s="37"/>
      <c r="G325" s="45" t="s">
        <v>1127</v>
      </c>
      <c r="H325" s="45"/>
      <c r="I325" s="45"/>
      <c r="J325" s="45"/>
    </row>
    <row r="326" spans="1:10" s="38" customFormat="1">
      <c r="B326" s="38" t="s">
        <v>44</v>
      </c>
      <c r="C326" s="39">
        <v>30899</v>
      </c>
      <c r="D326" s="39" t="s">
        <v>400</v>
      </c>
      <c r="E326" s="40">
        <v>500</v>
      </c>
      <c r="F326" s="37" t="s">
        <v>273</v>
      </c>
      <c r="G326" s="45" t="s">
        <v>1127</v>
      </c>
      <c r="H326" s="45"/>
      <c r="I326" s="45"/>
      <c r="J326" s="45"/>
    </row>
    <row r="327" spans="1:10" s="38" customFormat="1">
      <c r="B327" s="38" t="s">
        <v>44</v>
      </c>
      <c r="C327" s="39">
        <v>10917</v>
      </c>
      <c r="D327" s="39" t="s">
        <v>401</v>
      </c>
      <c r="E327" s="40">
        <v>8</v>
      </c>
      <c r="F327" s="37"/>
      <c r="G327" s="45" t="s">
        <v>1127</v>
      </c>
      <c r="H327" s="45"/>
      <c r="I327" s="45"/>
      <c r="J327" s="45"/>
    </row>
    <row r="328" spans="1:10" s="38" customFormat="1">
      <c r="B328" s="38" t="s">
        <v>44</v>
      </c>
      <c r="C328" s="39">
        <v>69851</v>
      </c>
      <c r="D328" s="39" t="s">
        <v>402</v>
      </c>
      <c r="E328" s="40">
        <v>6</v>
      </c>
      <c r="F328" s="37"/>
      <c r="G328" s="45" t="s">
        <v>1127</v>
      </c>
      <c r="H328" s="45"/>
      <c r="I328" s="45"/>
      <c r="J328" s="45"/>
    </row>
    <row r="329" spans="1:10" s="38" customFormat="1">
      <c r="B329" s="38" t="s">
        <v>44</v>
      </c>
      <c r="C329" s="39">
        <v>10927</v>
      </c>
      <c r="D329" s="39" t="s">
        <v>403</v>
      </c>
      <c r="E329" s="40">
        <v>10</v>
      </c>
      <c r="F329" s="37"/>
      <c r="G329" s="45" t="s">
        <v>1127</v>
      </c>
      <c r="H329" s="45"/>
      <c r="I329" s="45"/>
      <c r="J329" s="45"/>
    </row>
    <row r="330" spans="1:10" s="38" customFormat="1" ht="22.5">
      <c r="A330" s="38" t="s">
        <v>201</v>
      </c>
      <c r="B330" s="38" t="s">
        <v>44</v>
      </c>
      <c r="C330" s="39">
        <v>85963</v>
      </c>
      <c r="D330" s="39" t="s">
        <v>404</v>
      </c>
      <c r="E330" s="40" t="s">
        <v>22</v>
      </c>
      <c r="F330" s="37"/>
      <c r="G330" s="45" t="s">
        <v>1127</v>
      </c>
      <c r="H330" s="45"/>
      <c r="I330" s="45"/>
      <c r="J330" s="45"/>
    </row>
    <row r="331" spans="1:10" s="38" customFormat="1">
      <c r="B331" s="38" t="s">
        <v>44</v>
      </c>
      <c r="C331" s="39">
        <v>53591</v>
      </c>
      <c r="D331" s="39" t="s">
        <v>405</v>
      </c>
      <c r="E331" s="40">
        <v>1</v>
      </c>
      <c r="F331" s="37"/>
      <c r="G331" s="45" t="s">
        <v>1127</v>
      </c>
      <c r="H331" s="45"/>
      <c r="I331" s="45"/>
      <c r="J331" s="45"/>
    </row>
    <row r="332" spans="1:10" s="38" customFormat="1">
      <c r="B332" s="38" t="s">
        <v>44</v>
      </c>
      <c r="C332" s="39">
        <v>774400</v>
      </c>
      <c r="D332" s="39" t="s">
        <v>406</v>
      </c>
      <c r="E332" s="40">
        <v>4</v>
      </c>
      <c r="F332" s="37"/>
      <c r="G332" s="45" t="s">
        <v>1127</v>
      </c>
      <c r="H332" s="45"/>
      <c r="I332" s="45"/>
      <c r="J332" s="45"/>
    </row>
    <row r="333" spans="1:10" s="38" customFormat="1" ht="22.5">
      <c r="A333" s="38" t="s">
        <v>201</v>
      </c>
      <c r="B333" s="38" t="s">
        <v>44</v>
      </c>
      <c r="C333" s="39">
        <v>604802</v>
      </c>
      <c r="D333" s="39" t="s">
        <v>407</v>
      </c>
      <c r="E333" s="40">
        <v>19</v>
      </c>
      <c r="F333" s="37"/>
      <c r="G333" s="45" t="s">
        <v>1127</v>
      </c>
      <c r="H333" s="45"/>
      <c r="I333" s="45"/>
      <c r="J333" s="45"/>
    </row>
    <row r="334" spans="1:10" s="38" customFormat="1" ht="22.5">
      <c r="A334" s="38" t="s">
        <v>201</v>
      </c>
      <c r="B334" s="38" t="s">
        <v>44</v>
      </c>
      <c r="C334" s="39" t="s">
        <v>274</v>
      </c>
      <c r="D334" s="39" t="s">
        <v>408</v>
      </c>
      <c r="E334" s="40">
        <v>17</v>
      </c>
      <c r="F334" s="37"/>
      <c r="G334" s="45" t="s">
        <v>1127</v>
      </c>
      <c r="H334" s="45"/>
      <c r="I334" s="45"/>
      <c r="J334" s="45"/>
    </row>
    <row r="335" spans="1:10" s="38" customFormat="1" ht="22.5">
      <c r="A335" s="38" t="s">
        <v>201</v>
      </c>
      <c r="B335" s="38" t="s">
        <v>44</v>
      </c>
      <c r="C335" s="39">
        <v>604803</v>
      </c>
      <c r="D335" s="39" t="s">
        <v>409</v>
      </c>
      <c r="E335" s="40">
        <v>10</v>
      </c>
      <c r="G335" s="45" t="s">
        <v>1127</v>
      </c>
      <c r="H335" s="45"/>
      <c r="I335" s="45"/>
    </row>
    <row r="336" spans="1:10" s="38" customFormat="1" ht="22.5">
      <c r="A336" s="38" t="s">
        <v>201</v>
      </c>
      <c r="B336" s="38" t="s">
        <v>44</v>
      </c>
      <c r="C336" s="39">
        <v>604836</v>
      </c>
      <c r="D336" s="39" t="s">
        <v>410</v>
      </c>
      <c r="E336" s="40">
        <v>2</v>
      </c>
      <c r="G336" s="45" t="s">
        <v>1127</v>
      </c>
      <c r="H336" s="45"/>
      <c r="I336" s="45"/>
    </row>
    <row r="337" spans="1:9" s="38" customFormat="1" ht="22.5">
      <c r="A337" s="38" t="s">
        <v>201</v>
      </c>
      <c r="B337" s="38" t="s">
        <v>44</v>
      </c>
      <c r="C337" s="39" t="s">
        <v>275</v>
      </c>
      <c r="D337" s="39" t="s">
        <v>411</v>
      </c>
      <c r="E337" s="40">
        <v>2</v>
      </c>
      <c r="G337" s="45" t="s">
        <v>1127</v>
      </c>
      <c r="H337" s="45"/>
      <c r="I337" s="45"/>
    </row>
    <row r="338" spans="1:9" s="38" customFormat="1" ht="22.5">
      <c r="A338" s="38" t="s">
        <v>201</v>
      </c>
      <c r="B338" s="38" t="s">
        <v>44</v>
      </c>
      <c r="C338" s="39" t="s">
        <v>276</v>
      </c>
      <c r="D338" s="39" t="s">
        <v>412</v>
      </c>
      <c r="E338" s="40">
        <v>4</v>
      </c>
      <c r="G338" s="45" t="s">
        <v>1127</v>
      </c>
      <c r="H338" s="45"/>
      <c r="I338" s="45"/>
    </row>
    <row r="339" spans="1:9" s="38" customFormat="1">
      <c r="B339" s="38" t="s">
        <v>44</v>
      </c>
      <c r="C339" s="39">
        <v>26287</v>
      </c>
      <c r="D339" s="39" t="s">
        <v>413</v>
      </c>
      <c r="E339" s="40">
        <v>1</v>
      </c>
      <c r="G339" s="45" t="s">
        <v>1127</v>
      </c>
      <c r="H339" s="45"/>
      <c r="I339" s="45"/>
    </row>
    <row r="340" spans="1:9" s="38" customFormat="1" ht="22.5">
      <c r="A340" s="38" t="s">
        <v>201</v>
      </c>
      <c r="B340" s="38" t="s">
        <v>44</v>
      </c>
      <c r="C340" s="39">
        <v>604835</v>
      </c>
      <c r="D340" s="39" t="s">
        <v>414</v>
      </c>
      <c r="E340" s="40">
        <v>1</v>
      </c>
      <c r="G340" s="45" t="s">
        <v>1127</v>
      </c>
      <c r="H340" s="45"/>
      <c r="I340" s="45"/>
    </row>
    <row r="341" spans="1:9" s="38" customFormat="1" ht="22.5">
      <c r="A341" s="38" t="s">
        <v>201</v>
      </c>
      <c r="B341" s="38" t="s">
        <v>44</v>
      </c>
      <c r="C341" s="39" t="s">
        <v>277</v>
      </c>
      <c r="D341" s="39" t="s">
        <v>415</v>
      </c>
      <c r="E341" s="40">
        <v>1</v>
      </c>
      <c r="G341" s="45" t="s">
        <v>1127</v>
      </c>
      <c r="H341" s="45"/>
      <c r="I341" s="45"/>
    </row>
    <row r="342" spans="1:9" s="38" customFormat="1" ht="22.5">
      <c r="A342" s="38" t="s">
        <v>201</v>
      </c>
      <c r="B342" s="38" t="s">
        <v>44</v>
      </c>
      <c r="C342" s="39" t="s">
        <v>278</v>
      </c>
      <c r="D342" s="39" t="s">
        <v>416</v>
      </c>
      <c r="E342" s="40">
        <v>1</v>
      </c>
      <c r="G342" s="45" t="s">
        <v>1127</v>
      </c>
      <c r="H342" s="45"/>
      <c r="I342" s="45"/>
    </row>
    <row r="343" spans="1:9" s="38" customFormat="1" ht="22.5">
      <c r="A343" s="38" t="s">
        <v>201</v>
      </c>
      <c r="B343" s="38" t="s">
        <v>44</v>
      </c>
      <c r="C343" s="39" t="s">
        <v>279</v>
      </c>
      <c r="D343" s="39" t="s">
        <v>417</v>
      </c>
      <c r="E343" s="40">
        <v>4</v>
      </c>
      <c r="G343" s="45" t="s">
        <v>1127</v>
      </c>
      <c r="H343" s="45"/>
      <c r="I343" s="45"/>
    </row>
    <row r="344" spans="1:9" s="38" customFormat="1" ht="22.5">
      <c r="A344" s="38" t="s">
        <v>201</v>
      </c>
      <c r="B344" s="38" t="s">
        <v>44</v>
      </c>
      <c r="C344" s="39" t="s">
        <v>280</v>
      </c>
      <c r="D344" s="39" t="s">
        <v>418</v>
      </c>
      <c r="E344" s="40">
        <v>1</v>
      </c>
      <c r="G344" s="45" t="s">
        <v>1127</v>
      </c>
      <c r="H344" s="45"/>
      <c r="I344" s="45"/>
    </row>
    <row r="345" spans="1:9" s="38" customFormat="1">
      <c r="A345" s="38" t="s">
        <v>201</v>
      </c>
      <c r="B345" s="38" t="s">
        <v>44</v>
      </c>
      <c r="C345" s="39">
        <v>604818</v>
      </c>
      <c r="D345" s="39" t="s">
        <v>419</v>
      </c>
      <c r="E345" s="40">
        <v>4</v>
      </c>
      <c r="G345" s="45" t="s">
        <v>1127</v>
      </c>
      <c r="H345" s="45"/>
      <c r="I345" s="45"/>
    </row>
    <row r="346" spans="1:9" s="38" customFormat="1" ht="22.5">
      <c r="A346" s="38" t="s">
        <v>201</v>
      </c>
      <c r="B346" s="38" t="s">
        <v>44</v>
      </c>
      <c r="C346" s="39" t="s">
        <v>275</v>
      </c>
      <c r="D346" s="39" t="s">
        <v>411</v>
      </c>
      <c r="E346" s="40">
        <v>4</v>
      </c>
      <c r="G346" s="45" t="s">
        <v>1127</v>
      </c>
      <c r="H346" s="45"/>
      <c r="I346" s="45"/>
    </row>
    <row r="347" spans="1:9" s="38" customFormat="1">
      <c r="A347" s="38" t="s">
        <v>201</v>
      </c>
      <c r="B347" s="38" t="s">
        <v>44</v>
      </c>
      <c r="C347" s="39">
        <v>88289</v>
      </c>
      <c r="D347" s="39" t="s">
        <v>420</v>
      </c>
      <c r="E347" s="40">
        <v>1</v>
      </c>
      <c r="G347" s="45" t="s">
        <v>1127</v>
      </c>
      <c r="H347" s="45"/>
      <c r="I347" s="45"/>
    </row>
    <row r="348" spans="1:9" s="38" customFormat="1">
      <c r="B348" s="38" t="s">
        <v>44</v>
      </c>
      <c r="C348" s="39">
        <v>773716</v>
      </c>
      <c r="D348" s="39" t="s">
        <v>421</v>
      </c>
      <c r="E348" s="40">
        <v>10</v>
      </c>
      <c r="G348" s="45" t="s">
        <v>1127</v>
      </c>
      <c r="H348" s="45"/>
      <c r="I348" s="45"/>
    </row>
    <row r="349" spans="1:9" s="38" customFormat="1">
      <c r="B349" s="38" t="s">
        <v>44</v>
      </c>
      <c r="C349" s="39">
        <v>776181</v>
      </c>
      <c r="D349" s="39" t="s">
        <v>422</v>
      </c>
      <c r="E349" s="40">
        <v>10</v>
      </c>
      <c r="G349" s="45" t="s">
        <v>1127</v>
      </c>
      <c r="H349" s="45"/>
      <c r="I349" s="45"/>
    </row>
    <row r="350" spans="1:9" s="38" customFormat="1">
      <c r="B350" s="38" t="s">
        <v>44</v>
      </c>
      <c r="C350" s="39">
        <v>774351</v>
      </c>
      <c r="D350" s="39" t="s">
        <v>423</v>
      </c>
      <c r="E350" s="40">
        <v>4</v>
      </c>
      <c r="G350" s="45" t="s">
        <v>1127</v>
      </c>
      <c r="H350" s="45"/>
      <c r="I350" s="45"/>
    </row>
    <row r="351" spans="1:9" s="38" customFormat="1">
      <c r="B351" s="38" t="s">
        <v>44</v>
      </c>
      <c r="C351" s="39">
        <v>774452</v>
      </c>
      <c r="D351" s="39" t="s">
        <v>424</v>
      </c>
      <c r="E351" s="40">
        <v>1</v>
      </c>
      <c r="G351" s="45" t="s">
        <v>1127</v>
      </c>
      <c r="H351" s="45"/>
      <c r="I351" s="45"/>
    </row>
    <row r="352" spans="1:9" s="38" customFormat="1">
      <c r="B352" s="38" t="s">
        <v>44</v>
      </c>
      <c r="C352" s="39">
        <v>774352</v>
      </c>
      <c r="D352" s="39" t="s">
        <v>425</v>
      </c>
      <c r="E352" s="40">
        <v>16</v>
      </c>
      <c r="G352" s="45" t="s">
        <v>1127</v>
      </c>
      <c r="H352" s="45"/>
      <c r="I352" s="45"/>
    </row>
    <row r="353" spans="1:9" s="38" customFormat="1">
      <c r="B353" s="38" t="s">
        <v>44</v>
      </c>
      <c r="C353" s="39">
        <v>80281</v>
      </c>
      <c r="D353" s="39" t="s">
        <v>426</v>
      </c>
      <c r="E353" s="40">
        <v>3</v>
      </c>
      <c r="G353" s="45" t="s">
        <v>1127</v>
      </c>
      <c r="H353" s="45"/>
      <c r="I353" s="45"/>
    </row>
    <row r="354" spans="1:9" s="38" customFormat="1">
      <c r="B354" s="38" t="s">
        <v>44</v>
      </c>
      <c r="C354" s="39">
        <v>770151</v>
      </c>
      <c r="D354" s="39" t="s">
        <v>427</v>
      </c>
      <c r="E354" s="40">
        <v>21</v>
      </c>
      <c r="G354" s="45" t="s">
        <v>1127</v>
      </c>
      <c r="H354" s="45"/>
      <c r="I354" s="45"/>
    </row>
    <row r="355" spans="1:9" s="38" customFormat="1">
      <c r="B355" s="38" t="s">
        <v>44</v>
      </c>
      <c r="C355" s="39">
        <v>89325</v>
      </c>
      <c r="D355" s="39" t="s">
        <v>98</v>
      </c>
      <c r="E355" s="40">
        <v>5</v>
      </c>
      <c r="G355" s="45" t="s">
        <v>1127</v>
      </c>
      <c r="H355" s="45"/>
      <c r="I355" s="45"/>
    </row>
    <row r="356" spans="1:9" s="38" customFormat="1">
      <c r="B356" s="38" t="s">
        <v>44</v>
      </c>
      <c r="C356" s="39">
        <v>30557</v>
      </c>
      <c r="D356" s="39" t="s">
        <v>65</v>
      </c>
      <c r="E356" s="40">
        <v>4</v>
      </c>
      <c r="G356" s="45" t="s">
        <v>1127</v>
      </c>
      <c r="H356" s="45"/>
      <c r="I356" s="45"/>
    </row>
    <row r="357" spans="1:9" s="38" customFormat="1" ht="22.5">
      <c r="A357" s="38" t="s">
        <v>201</v>
      </c>
      <c r="B357" s="38" t="s">
        <v>44</v>
      </c>
      <c r="C357" s="39">
        <v>89314</v>
      </c>
      <c r="D357" s="39" t="s">
        <v>428</v>
      </c>
      <c r="E357" s="40">
        <v>11</v>
      </c>
      <c r="G357" s="45" t="s">
        <v>1127</v>
      </c>
      <c r="H357" s="45"/>
      <c r="I357" s="45"/>
    </row>
    <row r="358" spans="1:9" s="38" customFormat="1">
      <c r="A358" s="38" t="s">
        <v>201</v>
      </c>
      <c r="B358" s="38" t="s">
        <v>44</v>
      </c>
      <c r="C358" s="39">
        <v>89324</v>
      </c>
      <c r="D358" s="39" t="s">
        <v>429</v>
      </c>
      <c r="E358" s="40">
        <v>4</v>
      </c>
      <c r="G358" s="45" t="s">
        <v>1127</v>
      </c>
      <c r="H358" s="45"/>
      <c r="I358" s="45"/>
    </row>
    <row r="359" spans="1:9" s="38" customFormat="1">
      <c r="B359" s="38" t="s">
        <v>44</v>
      </c>
      <c r="C359" s="39">
        <v>80280</v>
      </c>
      <c r="D359" s="39" t="s">
        <v>430</v>
      </c>
      <c r="E359" s="40">
        <v>2</v>
      </c>
      <c r="G359" s="45" t="s">
        <v>1127</v>
      </c>
      <c r="H359" s="45"/>
      <c r="I359" s="45"/>
    </row>
    <row r="360" spans="1:9" s="38" customFormat="1" ht="22.5">
      <c r="A360" s="38" t="s">
        <v>201</v>
      </c>
      <c r="B360" s="38" t="s">
        <v>44</v>
      </c>
      <c r="C360" s="39">
        <v>774000</v>
      </c>
      <c r="D360" s="39" t="s">
        <v>431</v>
      </c>
      <c r="E360" s="40">
        <v>1</v>
      </c>
      <c r="F360" s="37" t="s">
        <v>281</v>
      </c>
      <c r="G360" s="45" t="s">
        <v>1127</v>
      </c>
      <c r="H360" s="45"/>
      <c r="I360" s="45"/>
    </row>
    <row r="361" spans="1:9" s="38" customFormat="1">
      <c r="A361" s="38" t="s">
        <v>201</v>
      </c>
      <c r="B361" s="38" t="s">
        <v>44</v>
      </c>
      <c r="C361" s="39" t="s">
        <v>282</v>
      </c>
      <c r="D361" s="39"/>
      <c r="E361" s="40">
        <v>4</v>
      </c>
      <c r="G361" s="45" t="s">
        <v>1127</v>
      </c>
      <c r="H361" s="45"/>
      <c r="I361" s="45"/>
    </row>
    <row r="362" spans="1:9" s="38" customFormat="1" ht="22.5">
      <c r="A362" s="38" t="s">
        <v>201</v>
      </c>
      <c r="B362" s="38" t="s">
        <v>44</v>
      </c>
      <c r="C362" s="39" t="s">
        <v>283</v>
      </c>
      <c r="D362" s="39" t="s">
        <v>432</v>
      </c>
      <c r="E362" s="40">
        <v>3</v>
      </c>
      <c r="G362" s="45" t="s">
        <v>1127</v>
      </c>
      <c r="H362" s="45"/>
      <c r="I362" s="45"/>
    </row>
    <row r="363" spans="1:9" s="38" customFormat="1" ht="22.5">
      <c r="A363" s="38" t="s">
        <v>201</v>
      </c>
      <c r="B363" s="38" t="s">
        <v>44</v>
      </c>
      <c r="C363" s="39" t="s">
        <v>284</v>
      </c>
      <c r="D363" s="39" t="s">
        <v>433</v>
      </c>
      <c r="E363" s="40">
        <v>1</v>
      </c>
      <c r="G363" s="45" t="s">
        <v>1127</v>
      </c>
      <c r="H363" s="45"/>
      <c r="I363" s="45"/>
    </row>
    <row r="364" spans="1:9" s="38" customFormat="1" ht="22.5">
      <c r="A364" s="38" t="s">
        <v>201</v>
      </c>
      <c r="B364" s="38" t="s">
        <v>44</v>
      </c>
      <c r="C364" s="39" t="s">
        <v>285</v>
      </c>
      <c r="D364" s="39" t="s">
        <v>434</v>
      </c>
      <c r="E364" s="40">
        <v>2</v>
      </c>
      <c r="G364" s="45" t="s">
        <v>1127</v>
      </c>
      <c r="H364" s="45"/>
      <c r="I364" s="45"/>
    </row>
    <row r="365" spans="1:9" s="38" customFormat="1">
      <c r="A365" s="38" t="s">
        <v>201</v>
      </c>
      <c r="B365" s="38" t="s">
        <v>44</v>
      </c>
      <c r="C365" s="39" t="s">
        <v>286</v>
      </c>
      <c r="D365" s="39"/>
      <c r="E365" s="40">
        <v>1</v>
      </c>
      <c r="G365" s="45" t="s">
        <v>1127</v>
      </c>
      <c r="H365" s="45"/>
      <c r="I365" s="45"/>
    </row>
    <row r="366" spans="1:9" s="38" customFormat="1" ht="22.5">
      <c r="A366" s="38" t="s">
        <v>201</v>
      </c>
      <c r="B366" s="38" t="s">
        <v>44</v>
      </c>
      <c r="C366" s="39" t="s">
        <v>275</v>
      </c>
      <c r="D366" s="39" t="s">
        <v>411</v>
      </c>
      <c r="E366" s="40">
        <v>3</v>
      </c>
      <c r="G366" s="45" t="s">
        <v>1127</v>
      </c>
      <c r="H366" s="45"/>
      <c r="I366" s="45"/>
    </row>
    <row r="367" spans="1:9" s="38" customFormat="1">
      <c r="B367" s="38" t="s">
        <v>435</v>
      </c>
      <c r="C367" s="39" t="s">
        <v>436</v>
      </c>
      <c r="D367" s="39" t="s">
        <v>437</v>
      </c>
      <c r="E367" s="40">
        <v>1</v>
      </c>
      <c r="G367" s="45" t="s">
        <v>1127</v>
      </c>
      <c r="H367" s="45"/>
      <c r="I367" s="45"/>
    </row>
    <row r="368" spans="1:9" s="38" customFormat="1">
      <c r="B368" s="38" t="s">
        <v>438</v>
      </c>
      <c r="C368" s="39" t="s">
        <v>290</v>
      </c>
      <c r="D368" s="39" t="s">
        <v>439</v>
      </c>
      <c r="E368" s="40">
        <v>1</v>
      </c>
      <c r="F368" s="37" t="s">
        <v>291</v>
      </c>
      <c r="G368" s="45" t="s">
        <v>1127</v>
      </c>
      <c r="H368" s="45"/>
      <c r="I368" s="45"/>
    </row>
    <row r="369" spans="2:10" s="38" customFormat="1" ht="22.5">
      <c r="B369" s="38" t="s">
        <v>20</v>
      </c>
      <c r="C369" s="39" t="s">
        <v>441</v>
      </c>
      <c r="D369" s="39" t="s">
        <v>440</v>
      </c>
      <c r="E369" s="40">
        <v>1</v>
      </c>
      <c r="F369" s="37" t="s">
        <v>291</v>
      </c>
      <c r="G369" s="45" t="s">
        <v>1127</v>
      </c>
      <c r="H369" s="45"/>
      <c r="I369" s="45"/>
    </row>
    <row r="370" spans="2:10" s="38" customFormat="1" ht="22.5">
      <c r="B370" s="38" t="s">
        <v>20</v>
      </c>
      <c r="C370" s="39" t="s">
        <v>442</v>
      </c>
      <c r="D370" s="39" t="s">
        <v>443</v>
      </c>
      <c r="E370" s="40">
        <v>2</v>
      </c>
      <c r="F370" s="37" t="s">
        <v>294</v>
      </c>
      <c r="G370" s="45" t="s">
        <v>1127</v>
      </c>
      <c r="H370" s="45"/>
      <c r="I370" s="45"/>
    </row>
    <row r="371" spans="2:10" s="38" customFormat="1" ht="22.5">
      <c r="B371" s="38" t="s">
        <v>20</v>
      </c>
      <c r="C371" s="39" t="s">
        <v>444</v>
      </c>
      <c r="D371" s="39" t="s">
        <v>447</v>
      </c>
      <c r="E371" s="40">
        <v>1</v>
      </c>
      <c r="F371" s="37"/>
      <c r="G371" s="45" t="s">
        <v>1127</v>
      </c>
      <c r="H371" s="45"/>
      <c r="I371" s="45"/>
    </row>
    <row r="372" spans="2:10" s="38" customFormat="1" ht="22.5">
      <c r="B372" s="38" t="s">
        <v>20</v>
      </c>
      <c r="C372" s="39" t="s">
        <v>445</v>
      </c>
      <c r="D372" s="39" t="s">
        <v>448</v>
      </c>
      <c r="E372" s="40">
        <v>3</v>
      </c>
      <c r="F372" s="37"/>
      <c r="G372" s="45" t="s">
        <v>1127</v>
      </c>
      <c r="H372" s="45"/>
      <c r="I372" s="45"/>
    </row>
    <row r="373" spans="2:10" s="38" customFormat="1" ht="22.5">
      <c r="B373" s="38" t="s">
        <v>20</v>
      </c>
      <c r="C373" s="39" t="s">
        <v>446</v>
      </c>
      <c r="D373" s="39" t="s">
        <v>449</v>
      </c>
      <c r="E373" s="40">
        <v>1</v>
      </c>
      <c r="F373" s="37"/>
      <c r="G373" s="45" t="s">
        <v>1127</v>
      </c>
      <c r="H373" s="45"/>
      <c r="I373" s="45"/>
    </row>
    <row r="374" spans="2:10" s="38" customFormat="1" ht="22.5">
      <c r="B374" s="38" t="s">
        <v>44</v>
      </c>
      <c r="C374" s="39" t="s">
        <v>299</v>
      </c>
      <c r="D374" s="39" t="s">
        <v>450</v>
      </c>
      <c r="E374" s="40">
        <v>1</v>
      </c>
      <c r="F374" s="37" t="s">
        <v>300</v>
      </c>
      <c r="G374" s="45" t="s">
        <v>1127</v>
      </c>
      <c r="H374" s="45"/>
      <c r="I374" s="45"/>
    </row>
    <row r="375" spans="2:10" s="38" customFormat="1" ht="22.5">
      <c r="B375" s="38" t="s">
        <v>301</v>
      </c>
      <c r="C375" s="39" t="s">
        <v>451</v>
      </c>
      <c r="D375" s="39" t="s">
        <v>452</v>
      </c>
      <c r="E375" s="40">
        <v>1</v>
      </c>
      <c r="F375" s="37"/>
      <c r="G375" s="45" t="s">
        <v>1127</v>
      </c>
      <c r="H375" s="45"/>
      <c r="I375" s="45"/>
    </row>
    <row r="376" spans="2:10" s="38" customFormat="1" ht="22.5">
      <c r="B376" s="38" t="s">
        <v>301</v>
      </c>
      <c r="C376" s="39" t="s">
        <v>453</v>
      </c>
      <c r="D376" s="39" t="s">
        <v>454</v>
      </c>
      <c r="E376" s="40">
        <v>1</v>
      </c>
      <c r="F376" s="37" t="s">
        <v>294</v>
      </c>
      <c r="G376" s="45" t="s">
        <v>1127</v>
      </c>
      <c r="H376" s="45"/>
      <c r="I376" s="45"/>
    </row>
    <row r="377" spans="2:10" s="38" customFormat="1" ht="22.5">
      <c r="B377" s="38" t="s">
        <v>455</v>
      </c>
      <c r="C377" s="39" t="s">
        <v>304</v>
      </c>
      <c r="D377" s="39"/>
      <c r="E377" s="40">
        <v>1</v>
      </c>
      <c r="F377" s="37"/>
      <c r="G377" s="45" t="s">
        <v>1127</v>
      </c>
      <c r="H377" s="45"/>
      <c r="I377" s="45"/>
    </row>
    <row r="378" spans="2:10" s="38" customFormat="1" ht="22.5">
      <c r="B378" s="38" t="s">
        <v>458</v>
      </c>
      <c r="C378" s="39" t="s">
        <v>457</v>
      </c>
      <c r="D378" s="39" t="s">
        <v>456</v>
      </c>
      <c r="E378" s="40">
        <v>110</v>
      </c>
      <c r="F378" s="37" t="s">
        <v>307</v>
      </c>
      <c r="G378" s="45" t="s">
        <v>1127</v>
      </c>
      <c r="H378" s="45"/>
      <c r="I378" s="45"/>
    </row>
    <row r="379" spans="2:10" s="38" customFormat="1" ht="22.5">
      <c r="B379" s="38" t="s">
        <v>455</v>
      </c>
      <c r="C379" s="39" t="s">
        <v>309</v>
      </c>
      <c r="D379" s="39"/>
      <c r="E379" s="40">
        <v>10</v>
      </c>
      <c r="F379" s="37" t="s">
        <v>307</v>
      </c>
      <c r="G379" s="45" t="s">
        <v>1127</v>
      </c>
      <c r="H379" s="45"/>
      <c r="I379" s="45"/>
    </row>
    <row r="380" spans="2:10" s="38" customFormat="1">
      <c r="B380" s="38" t="s">
        <v>455</v>
      </c>
      <c r="C380" s="39" t="s">
        <v>311</v>
      </c>
      <c r="D380" s="39"/>
      <c r="E380" s="40">
        <v>9</v>
      </c>
      <c r="F380" s="37" t="s">
        <v>307</v>
      </c>
      <c r="G380" s="45" t="s">
        <v>1127</v>
      </c>
      <c r="H380" s="45"/>
      <c r="I380" s="45"/>
    </row>
    <row r="381" spans="2:10" s="38" customFormat="1">
      <c r="B381" s="38" t="s">
        <v>455</v>
      </c>
      <c r="C381" s="39" t="s">
        <v>312</v>
      </c>
      <c r="D381" s="39"/>
      <c r="E381" s="40">
        <v>1</v>
      </c>
      <c r="F381" s="37" t="s">
        <v>307</v>
      </c>
      <c r="G381" s="45" t="s">
        <v>1127</v>
      </c>
      <c r="H381" s="45"/>
      <c r="I381" s="45"/>
      <c r="J381" s="45"/>
    </row>
    <row r="382" spans="2:10" s="38" customFormat="1" ht="33.75">
      <c r="B382" s="38" t="s">
        <v>459</v>
      </c>
      <c r="C382" s="39" t="s">
        <v>460</v>
      </c>
      <c r="D382" s="39" t="s">
        <v>461</v>
      </c>
      <c r="E382" s="40">
        <v>1</v>
      </c>
      <c r="F382" s="37" t="s">
        <v>315</v>
      </c>
      <c r="G382" s="45" t="s">
        <v>1127</v>
      </c>
      <c r="H382" s="45"/>
      <c r="I382" s="45"/>
      <c r="J382" s="45"/>
    </row>
    <row r="383" spans="2:10" s="38" customFormat="1" ht="45">
      <c r="B383" s="38" t="s">
        <v>459</v>
      </c>
      <c r="C383" s="39" t="s">
        <v>463</v>
      </c>
      <c r="D383" s="39" t="s">
        <v>462</v>
      </c>
      <c r="E383" s="40">
        <v>1</v>
      </c>
      <c r="F383" s="37" t="s">
        <v>315</v>
      </c>
      <c r="G383" s="45" t="s">
        <v>1127</v>
      </c>
      <c r="H383" s="45"/>
      <c r="I383" s="45"/>
      <c r="J383" s="45"/>
    </row>
    <row r="384" spans="2:10" s="38" customFormat="1" ht="33.75">
      <c r="B384" s="38" t="s">
        <v>459</v>
      </c>
      <c r="C384" s="39" t="s">
        <v>465</v>
      </c>
      <c r="D384" s="39" t="s">
        <v>464</v>
      </c>
      <c r="E384" s="40">
        <v>1</v>
      </c>
      <c r="F384" s="37" t="s">
        <v>315</v>
      </c>
      <c r="G384" s="45" t="s">
        <v>1127</v>
      </c>
      <c r="H384" s="45"/>
      <c r="I384" s="45"/>
      <c r="J384" s="45"/>
    </row>
    <row r="385" spans="1:10" s="38" customFormat="1" ht="22.5">
      <c r="B385" s="38" t="s">
        <v>392</v>
      </c>
      <c r="C385" s="39" t="s">
        <v>267</v>
      </c>
      <c r="D385" s="39" t="s">
        <v>391</v>
      </c>
      <c r="E385" s="40">
        <v>8</v>
      </c>
      <c r="F385" s="37" t="s">
        <v>318</v>
      </c>
      <c r="G385" s="45" t="s">
        <v>1127</v>
      </c>
      <c r="H385" s="45"/>
      <c r="I385" s="45"/>
      <c r="J385" s="45"/>
    </row>
    <row r="386" spans="1:10" s="38" customFormat="1" ht="33.75">
      <c r="B386" s="38" t="s">
        <v>468</v>
      </c>
      <c r="C386" s="39" t="s">
        <v>467</v>
      </c>
      <c r="D386" s="39" t="s">
        <v>466</v>
      </c>
      <c r="E386" s="40">
        <v>5</v>
      </c>
      <c r="F386" s="37" t="s">
        <v>320</v>
      </c>
      <c r="G386" s="45" t="s">
        <v>1127</v>
      </c>
      <c r="H386" s="45"/>
      <c r="I386" s="45"/>
      <c r="J386" s="45"/>
    </row>
    <row r="387" spans="1:10" s="38" customFormat="1">
      <c r="B387" s="38" t="s">
        <v>44</v>
      </c>
      <c r="C387" s="39">
        <v>10619</v>
      </c>
      <c r="D387" s="39" t="s">
        <v>123</v>
      </c>
      <c r="E387" s="40">
        <v>6</v>
      </c>
      <c r="G387" s="45" t="s">
        <v>1127</v>
      </c>
      <c r="H387" s="45"/>
      <c r="I387" s="45"/>
    </row>
    <row r="388" spans="1:10" s="38" customFormat="1">
      <c r="B388" s="38" t="s">
        <v>44</v>
      </c>
      <c r="C388" s="39">
        <v>10622</v>
      </c>
      <c r="D388" s="39" t="s">
        <v>70</v>
      </c>
      <c r="E388" s="40">
        <v>4</v>
      </c>
      <c r="G388" s="45" t="s">
        <v>1127</v>
      </c>
      <c r="H388" s="45"/>
      <c r="I388" s="45"/>
    </row>
    <row r="389" spans="1:10" s="38" customFormat="1">
      <c r="B389" s="38" t="s">
        <v>44</v>
      </c>
      <c r="C389" s="39">
        <v>10767</v>
      </c>
      <c r="D389" s="39" t="s">
        <v>106</v>
      </c>
      <c r="E389" s="40">
        <v>1</v>
      </c>
      <c r="G389" s="45" t="s">
        <v>1127</v>
      </c>
      <c r="H389" s="45"/>
      <c r="I389" s="45"/>
    </row>
    <row r="390" spans="1:10" s="38" customFormat="1">
      <c r="B390" s="38" t="s">
        <v>44</v>
      </c>
      <c r="C390" s="39">
        <v>10706</v>
      </c>
      <c r="D390" s="39" t="s">
        <v>469</v>
      </c>
      <c r="E390" s="40">
        <v>2</v>
      </c>
      <c r="G390" s="45" t="s">
        <v>1127</v>
      </c>
      <c r="H390" s="45"/>
      <c r="I390" s="45"/>
    </row>
    <row r="391" spans="1:10" s="38" customFormat="1">
      <c r="B391" s="38" t="s">
        <v>44</v>
      </c>
      <c r="C391" s="39">
        <v>51636</v>
      </c>
      <c r="D391" s="39" t="s">
        <v>67</v>
      </c>
      <c r="E391" s="40">
        <v>2</v>
      </c>
      <c r="G391" s="45" t="s">
        <v>1127</v>
      </c>
      <c r="H391" s="45"/>
      <c r="I391" s="45"/>
    </row>
    <row r="392" spans="1:10" s="38" customFormat="1">
      <c r="A392" s="38" t="s">
        <v>201</v>
      </c>
      <c r="B392" s="38" t="s">
        <v>44</v>
      </c>
      <c r="C392" s="39">
        <v>30858</v>
      </c>
      <c r="D392" s="39" t="s">
        <v>231</v>
      </c>
      <c r="E392" s="40">
        <v>28</v>
      </c>
      <c r="F392" s="37" t="s">
        <v>321</v>
      </c>
      <c r="G392" s="45" t="s">
        <v>1127</v>
      </c>
      <c r="H392" s="45"/>
      <c r="I392" s="45"/>
      <c r="J392" s="45"/>
    </row>
    <row r="393" spans="1:10" s="38" customFormat="1">
      <c r="B393" s="38" t="s">
        <v>44</v>
      </c>
      <c r="C393" s="39">
        <v>32803</v>
      </c>
      <c r="D393" s="39" t="s">
        <v>470</v>
      </c>
      <c r="E393" s="40">
        <v>1</v>
      </c>
      <c r="F393" s="37"/>
      <c r="G393" s="45" t="s">
        <v>1127</v>
      </c>
      <c r="H393" s="45"/>
      <c r="I393" s="45"/>
      <c r="J393" s="45"/>
    </row>
    <row r="394" spans="1:10" s="38" customFormat="1">
      <c r="B394" s="38" t="s">
        <v>44</v>
      </c>
      <c r="C394" s="39">
        <v>10736</v>
      </c>
      <c r="D394" s="39" t="s">
        <v>61</v>
      </c>
      <c r="E394" s="40">
        <v>1</v>
      </c>
      <c r="F394" s="37"/>
      <c r="G394" s="45" t="s">
        <v>1127</v>
      </c>
      <c r="H394" s="45"/>
      <c r="I394" s="45"/>
      <c r="J394" s="45"/>
    </row>
    <row r="395" spans="1:10" s="38" customFormat="1">
      <c r="B395" s="38" t="s">
        <v>44</v>
      </c>
      <c r="C395" s="39">
        <v>30283</v>
      </c>
      <c r="D395" s="39" t="s">
        <v>86</v>
      </c>
      <c r="E395" s="40">
        <v>1</v>
      </c>
      <c r="F395" s="37"/>
      <c r="G395" s="45" t="s">
        <v>1127</v>
      </c>
      <c r="H395" s="45"/>
      <c r="I395" s="45"/>
      <c r="J395" s="45"/>
    </row>
    <row r="396" spans="1:10" s="38" customFormat="1">
      <c r="B396" s="38" t="s">
        <v>44</v>
      </c>
      <c r="C396" s="39">
        <v>10806</v>
      </c>
      <c r="D396" s="39" t="s">
        <v>471</v>
      </c>
      <c r="E396" s="40">
        <v>2</v>
      </c>
      <c r="F396" s="37"/>
      <c r="G396" s="45" t="s">
        <v>1127</v>
      </c>
      <c r="H396" s="45"/>
      <c r="I396" s="45"/>
      <c r="J396" s="45"/>
    </row>
    <row r="397" spans="1:10" s="38" customFormat="1">
      <c r="B397" s="38" t="s">
        <v>455</v>
      </c>
      <c r="C397" s="39">
        <v>520432</v>
      </c>
      <c r="D397" s="39"/>
      <c r="E397" s="40">
        <v>1</v>
      </c>
      <c r="F397" s="37" t="s">
        <v>310</v>
      </c>
      <c r="G397" s="45" t="s">
        <v>1127</v>
      </c>
      <c r="H397" s="45"/>
      <c r="I397" s="45"/>
      <c r="J397" s="45"/>
    </row>
    <row r="398" spans="1:10" s="38" customFormat="1">
      <c r="A398" s="38" t="s">
        <v>201</v>
      </c>
      <c r="B398" s="38" t="s">
        <v>44</v>
      </c>
      <c r="C398" s="39">
        <v>33324</v>
      </c>
      <c r="D398" s="39" t="s">
        <v>472</v>
      </c>
      <c r="E398" s="40">
        <v>122</v>
      </c>
      <c r="F398" s="37"/>
      <c r="G398" s="45" t="s">
        <v>1127</v>
      </c>
      <c r="H398" s="45"/>
      <c r="I398" s="45"/>
      <c r="J398" s="45"/>
    </row>
    <row r="399" spans="1:10" s="38" customFormat="1">
      <c r="A399" s="38" t="s">
        <v>201</v>
      </c>
      <c r="B399" s="38" t="s">
        <v>44</v>
      </c>
      <c r="C399" s="39">
        <v>30455</v>
      </c>
      <c r="D399" s="39" t="s">
        <v>473</v>
      </c>
      <c r="E399" s="40">
        <v>1</v>
      </c>
      <c r="F399" s="37"/>
      <c r="G399" s="45" t="s">
        <v>1127</v>
      </c>
      <c r="H399" s="45"/>
      <c r="I399" s="45"/>
      <c r="J399" s="45"/>
    </row>
    <row r="400" spans="1:10" s="38" customFormat="1">
      <c r="B400" s="38" t="s">
        <v>44</v>
      </c>
      <c r="C400" s="39">
        <v>30283</v>
      </c>
      <c r="D400" s="39" t="s">
        <v>86</v>
      </c>
      <c r="E400" s="40">
        <v>5</v>
      </c>
      <c r="F400" s="37"/>
      <c r="G400" s="45" t="s">
        <v>1127</v>
      </c>
      <c r="H400" s="45"/>
      <c r="I400" s="45"/>
      <c r="J400" s="45"/>
    </row>
    <row r="401" spans="1:10" s="38" customFormat="1">
      <c r="B401" s="38" t="s">
        <v>44</v>
      </c>
      <c r="C401" s="39">
        <v>10703</v>
      </c>
      <c r="D401" s="39" t="s">
        <v>474</v>
      </c>
      <c r="E401" s="40">
        <v>2</v>
      </c>
      <c r="F401" s="37"/>
      <c r="G401" s="45" t="s">
        <v>1127</v>
      </c>
      <c r="H401" s="45"/>
      <c r="I401" s="45"/>
      <c r="J401" s="45"/>
    </row>
    <row r="402" spans="1:10" s="38" customFormat="1">
      <c r="B402" s="38" t="s">
        <v>44</v>
      </c>
      <c r="C402" s="39">
        <v>30253</v>
      </c>
      <c r="D402" s="39" t="s">
        <v>83</v>
      </c>
      <c r="E402" s="40">
        <v>1</v>
      </c>
      <c r="F402" s="37"/>
      <c r="G402" s="45" t="s">
        <v>1127</v>
      </c>
      <c r="H402" s="45"/>
      <c r="I402" s="45"/>
      <c r="J402" s="45"/>
    </row>
    <row r="403" spans="1:10" s="38" customFormat="1">
      <c r="B403" s="38" t="s">
        <v>44</v>
      </c>
      <c r="C403" s="39">
        <v>30223</v>
      </c>
      <c r="D403" s="39" t="s">
        <v>81</v>
      </c>
      <c r="E403" s="40">
        <v>2</v>
      </c>
      <c r="G403" s="45" t="s">
        <v>1127</v>
      </c>
      <c r="H403" s="45"/>
      <c r="I403" s="45"/>
    </row>
    <row r="404" spans="1:10" s="38" customFormat="1">
      <c r="B404" s="38" t="s">
        <v>44</v>
      </c>
      <c r="C404" s="39">
        <v>10921</v>
      </c>
      <c r="D404" s="39" t="s">
        <v>90</v>
      </c>
      <c r="E404" s="40">
        <v>1</v>
      </c>
      <c r="G404" s="45" t="s">
        <v>1127</v>
      </c>
      <c r="H404" s="45"/>
      <c r="I404" s="45"/>
    </row>
    <row r="405" spans="1:10" s="38" customFormat="1">
      <c r="B405" s="38" t="s">
        <v>44</v>
      </c>
      <c r="C405" s="39">
        <v>10806</v>
      </c>
      <c r="D405" s="39" t="s">
        <v>471</v>
      </c>
      <c r="E405" s="40">
        <v>1</v>
      </c>
      <c r="G405" s="45" t="s">
        <v>1127</v>
      </c>
      <c r="H405" s="45"/>
      <c r="I405" s="45"/>
    </row>
    <row r="406" spans="1:10" s="38" customFormat="1">
      <c r="B406" s="38" t="s">
        <v>44</v>
      </c>
      <c r="C406" s="39">
        <v>30221</v>
      </c>
      <c r="D406" s="39" t="s">
        <v>475</v>
      </c>
      <c r="E406" s="40">
        <v>23</v>
      </c>
      <c r="G406" s="45" t="s">
        <v>1127</v>
      </c>
      <c r="H406" s="45"/>
      <c r="I406" s="45"/>
    </row>
    <row r="407" spans="1:10" s="38" customFormat="1">
      <c r="A407" s="38" t="s">
        <v>201</v>
      </c>
      <c r="B407" s="38" t="s">
        <v>44</v>
      </c>
      <c r="C407" s="39">
        <v>30261</v>
      </c>
      <c r="D407" s="39"/>
      <c r="E407" s="40">
        <v>3</v>
      </c>
      <c r="G407" s="45" t="s">
        <v>1127</v>
      </c>
      <c r="H407" s="45"/>
      <c r="I407" s="45"/>
    </row>
    <row r="408" spans="1:10" s="38" customFormat="1">
      <c r="B408" s="38" t="s">
        <v>44</v>
      </c>
      <c r="C408" s="39">
        <v>30524</v>
      </c>
      <c r="D408" s="39" t="s">
        <v>476</v>
      </c>
      <c r="E408" s="40">
        <v>3</v>
      </c>
      <c r="G408" s="45" t="s">
        <v>1127</v>
      </c>
      <c r="H408" s="45"/>
      <c r="I408" s="45"/>
    </row>
    <row r="409" spans="1:10" s="38" customFormat="1">
      <c r="B409" s="38" t="s">
        <v>44</v>
      </c>
      <c r="C409" s="39">
        <v>30253</v>
      </c>
      <c r="D409" s="39" t="s">
        <v>83</v>
      </c>
      <c r="E409" s="40">
        <v>1</v>
      </c>
      <c r="G409" s="45" t="s">
        <v>1127</v>
      </c>
      <c r="H409" s="45"/>
      <c r="I409" s="45"/>
    </row>
    <row r="410" spans="1:10" s="38" customFormat="1">
      <c r="B410" s="38" t="s">
        <v>44</v>
      </c>
      <c r="C410" s="39">
        <v>30254</v>
      </c>
      <c r="D410" s="39" t="s">
        <v>111</v>
      </c>
      <c r="E410" s="40">
        <v>3</v>
      </c>
      <c r="G410" s="45" t="s">
        <v>1127</v>
      </c>
      <c r="H410" s="45"/>
      <c r="I410" s="45"/>
    </row>
    <row r="411" spans="1:10" s="38" customFormat="1">
      <c r="B411" s="38" t="s">
        <v>44</v>
      </c>
      <c r="C411" s="39">
        <v>31207</v>
      </c>
      <c r="D411" s="39" t="s">
        <v>477</v>
      </c>
      <c r="E411" s="40">
        <v>3</v>
      </c>
      <c r="G411" s="45" t="s">
        <v>1127</v>
      </c>
      <c r="H411" s="45"/>
      <c r="I411" s="45"/>
    </row>
    <row r="412" spans="1:10" s="38" customFormat="1">
      <c r="A412" s="38" t="s">
        <v>201</v>
      </c>
      <c r="B412" s="38" t="s">
        <v>44</v>
      </c>
      <c r="C412" s="39">
        <v>30280</v>
      </c>
      <c r="D412" s="39" t="s">
        <v>478</v>
      </c>
      <c r="E412" s="40">
        <v>33</v>
      </c>
      <c r="G412" s="45" t="s">
        <v>1127</v>
      </c>
      <c r="H412" s="45"/>
      <c r="I412" s="45"/>
    </row>
    <row r="413" spans="1:10" s="38" customFormat="1">
      <c r="A413" s="38" t="s">
        <v>201</v>
      </c>
      <c r="B413" s="38" t="s">
        <v>44</v>
      </c>
      <c r="C413" s="39">
        <v>30270</v>
      </c>
      <c r="D413" s="39" t="s">
        <v>479</v>
      </c>
      <c r="E413" s="40">
        <v>43</v>
      </c>
      <c r="G413" s="45" t="s">
        <v>1127</v>
      </c>
      <c r="H413" s="45"/>
      <c r="I413" s="45"/>
    </row>
    <row r="414" spans="1:10" s="38" customFormat="1">
      <c r="A414" s="38" t="s">
        <v>201</v>
      </c>
      <c r="B414" s="38" t="s">
        <v>44</v>
      </c>
      <c r="C414" s="39">
        <v>30250</v>
      </c>
      <c r="D414" s="39" t="s">
        <v>480</v>
      </c>
      <c r="E414" s="40">
        <v>7</v>
      </c>
      <c r="G414" s="45" t="s">
        <v>1127</v>
      </c>
      <c r="H414" s="45"/>
      <c r="I414" s="45"/>
    </row>
    <row r="415" spans="1:10" s="38" customFormat="1">
      <c r="A415" s="38" t="s">
        <v>201</v>
      </c>
      <c r="B415" s="38" t="s">
        <v>44</v>
      </c>
      <c r="C415" s="39">
        <v>30220</v>
      </c>
      <c r="D415" s="39" t="s">
        <v>481</v>
      </c>
      <c r="E415" s="40">
        <v>11</v>
      </c>
      <c r="G415" s="45" t="s">
        <v>1127</v>
      </c>
      <c r="H415" s="45"/>
      <c r="I415" s="45"/>
    </row>
    <row r="416" spans="1:10" s="38" customFormat="1" ht="22.5">
      <c r="A416" s="38" t="s">
        <v>201</v>
      </c>
      <c r="B416" s="38" t="s">
        <v>44</v>
      </c>
      <c r="C416" s="39" t="s">
        <v>322</v>
      </c>
      <c r="D416" s="39" t="s">
        <v>482</v>
      </c>
      <c r="E416" s="40">
        <v>1</v>
      </c>
      <c r="G416" s="45" t="s">
        <v>1127</v>
      </c>
      <c r="H416" s="45"/>
      <c r="I416" s="45"/>
    </row>
    <row r="417" spans="1:10" s="38" customFormat="1" ht="22.5">
      <c r="A417" s="38" t="s">
        <v>201</v>
      </c>
      <c r="B417" s="38" t="s">
        <v>44</v>
      </c>
      <c r="C417" s="39" t="s">
        <v>323</v>
      </c>
      <c r="D417" s="39" t="s">
        <v>483</v>
      </c>
      <c r="E417" s="40">
        <v>1</v>
      </c>
      <c r="G417" s="45" t="s">
        <v>1127</v>
      </c>
      <c r="H417" s="45"/>
      <c r="I417" s="45"/>
    </row>
    <row r="418" spans="1:10" s="38" customFormat="1" ht="22.5">
      <c r="A418" s="38" t="s">
        <v>201</v>
      </c>
      <c r="B418" s="38" t="s">
        <v>44</v>
      </c>
      <c r="C418" s="39" t="s">
        <v>324</v>
      </c>
      <c r="D418" s="39" t="s">
        <v>484</v>
      </c>
      <c r="E418" s="40">
        <v>1</v>
      </c>
      <c r="G418" s="45" t="s">
        <v>1127</v>
      </c>
      <c r="H418" s="45"/>
      <c r="I418" s="45"/>
    </row>
    <row r="419" spans="1:10" s="38" customFormat="1">
      <c r="B419" s="38" t="s">
        <v>44</v>
      </c>
      <c r="C419" s="39">
        <v>782145</v>
      </c>
      <c r="D419" s="39" t="s">
        <v>485</v>
      </c>
      <c r="E419" s="40">
        <v>1</v>
      </c>
      <c r="F419" s="37" t="s">
        <v>294</v>
      </c>
      <c r="G419" s="45" t="s">
        <v>1127</v>
      </c>
      <c r="H419" s="45"/>
      <c r="I419" s="45"/>
      <c r="J419" s="45"/>
    </row>
    <row r="420" spans="1:10" s="38" customFormat="1">
      <c r="B420" s="38" t="s">
        <v>44</v>
      </c>
      <c r="C420" s="39">
        <v>782111</v>
      </c>
      <c r="D420" s="39" t="s">
        <v>486</v>
      </c>
      <c r="E420" s="40">
        <v>2</v>
      </c>
      <c r="F420" s="37" t="s">
        <v>294</v>
      </c>
      <c r="G420" s="45" t="s">
        <v>1127</v>
      </c>
      <c r="H420" s="45"/>
      <c r="I420" s="45"/>
      <c r="J420" s="45"/>
    </row>
    <row r="421" spans="1:10" s="38" customFormat="1">
      <c r="B421" s="38" t="s">
        <v>44</v>
      </c>
      <c r="C421" s="39">
        <v>782130</v>
      </c>
      <c r="D421" s="39" t="s">
        <v>487</v>
      </c>
      <c r="E421" s="40">
        <v>2</v>
      </c>
      <c r="F421" s="37" t="s">
        <v>294</v>
      </c>
      <c r="G421" s="45" t="s">
        <v>1127</v>
      </c>
      <c r="H421" s="45"/>
      <c r="I421" s="45"/>
      <c r="J421" s="45"/>
    </row>
    <row r="422" spans="1:10" s="38" customFormat="1">
      <c r="B422" s="38" t="s">
        <v>44</v>
      </c>
      <c r="C422" s="39">
        <v>77010</v>
      </c>
      <c r="D422" s="39" t="s">
        <v>139</v>
      </c>
      <c r="E422" s="40">
        <v>1</v>
      </c>
      <c r="F422" s="37" t="s">
        <v>294</v>
      </c>
      <c r="G422" s="45" t="s">
        <v>1127</v>
      </c>
      <c r="H422" s="45"/>
      <c r="I422" s="45"/>
      <c r="J422" s="45"/>
    </row>
    <row r="423" spans="1:10" s="38" customFormat="1">
      <c r="A423" s="38" t="s">
        <v>201</v>
      </c>
      <c r="B423" s="38" t="s">
        <v>44</v>
      </c>
      <c r="C423" s="39">
        <v>37580</v>
      </c>
      <c r="D423" s="39"/>
      <c r="E423" s="40">
        <v>1</v>
      </c>
      <c r="F423" s="37"/>
      <c r="G423" s="45" t="s">
        <v>1127</v>
      </c>
      <c r="H423" s="45"/>
      <c r="I423" s="45"/>
      <c r="J423" s="45"/>
    </row>
    <row r="424" spans="1:10" s="38" customFormat="1" ht="33.75">
      <c r="B424" s="38" t="s">
        <v>301</v>
      </c>
      <c r="C424" s="39" t="s">
        <v>489</v>
      </c>
      <c r="D424" s="39" t="s">
        <v>488</v>
      </c>
      <c r="E424" s="40">
        <v>1</v>
      </c>
      <c r="F424" s="37"/>
      <c r="G424" s="45" t="s">
        <v>1127</v>
      </c>
      <c r="H424" s="45"/>
      <c r="I424" s="45"/>
      <c r="J424" s="45"/>
    </row>
    <row r="425" spans="1:10" s="38" customFormat="1" ht="22.5">
      <c r="B425" s="38" t="s">
        <v>301</v>
      </c>
      <c r="C425" s="39" t="s">
        <v>491</v>
      </c>
      <c r="D425" s="39" t="s">
        <v>490</v>
      </c>
      <c r="E425" s="40">
        <v>1</v>
      </c>
      <c r="F425" s="37"/>
      <c r="G425" s="45" t="s">
        <v>1127</v>
      </c>
      <c r="H425" s="45"/>
      <c r="I425" s="45"/>
      <c r="J425" s="45"/>
    </row>
    <row r="426" spans="1:10" s="38" customFormat="1">
      <c r="B426" s="38" t="s">
        <v>44</v>
      </c>
      <c r="C426" s="39">
        <v>37610</v>
      </c>
      <c r="D426" s="39" t="s">
        <v>492</v>
      </c>
      <c r="E426" s="40">
        <v>1</v>
      </c>
      <c r="F426" s="37"/>
      <c r="G426" s="45" t="s">
        <v>1127</v>
      </c>
      <c r="H426" s="45"/>
      <c r="I426" s="45"/>
      <c r="J426" s="45"/>
    </row>
    <row r="427" spans="1:10" s="38" customFormat="1" ht="22.5">
      <c r="B427" s="38" t="s">
        <v>301</v>
      </c>
      <c r="C427" s="39" t="s">
        <v>493</v>
      </c>
      <c r="D427" s="39" t="s">
        <v>494</v>
      </c>
      <c r="E427" s="40">
        <v>1</v>
      </c>
      <c r="F427" s="37"/>
      <c r="G427" s="45" t="s">
        <v>1127</v>
      </c>
      <c r="H427" s="45"/>
      <c r="I427" s="45"/>
      <c r="J427" s="45"/>
    </row>
    <row r="428" spans="1:10" s="38" customFormat="1" ht="22.5">
      <c r="B428" s="38" t="s">
        <v>495</v>
      </c>
      <c r="C428" s="39" t="s">
        <v>496</v>
      </c>
      <c r="D428" s="39" t="s">
        <v>497</v>
      </c>
      <c r="E428" s="40">
        <v>1</v>
      </c>
      <c r="F428" s="37"/>
      <c r="G428" s="45" t="s">
        <v>1127</v>
      </c>
      <c r="H428" s="45"/>
      <c r="I428" s="45"/>
      <c r="J428" s="45"/>
    </row>
    <row r="429" spans="1:10" s="38" customFormat="1" ht="22.5">
      <c r="A429" s="38" t="s">
        <v>201</v>
      </c>
      <c r="B429" s="38" t="s">
        <v>44</v>
      </c>
      <c r="C429" s="39">
        <v>30058</v>
      </c>
      <c r="D429" s="39" t="s">
        <v>498</v>
      </c>
      <c r="E429" s="40">
        <v>8</v>
      </c>
      <c r="F429" s="37"/>
      <c r="G429" s="45" t="s">
        <v>1127</v>
      </c>
      <c r="H429" s="45"/>
      <c r="I429" s="45"/>
      <c r="J429" s="45"/>
    </row>
    <row r="430" spans="1:10" s="38" customFormat="1">
      <c r="B430" s="38" t="s">
        <v>44</v>
      </c>
      <c r="C430" s="39">
        <v>30033</v>
      </c>
      <c r="D430" s="39" t="s">
        <v>499</v>
      </c>
      <c r="E430" s="40">
        <v>20</v>
      </c>
      <c r="F430" s="37" t="s">
        <v>332</v>
      </c>
      <c r="G430" s="45" t="s">
        <v>1127</v>
      </c>
      <c r="H430" s="45"/>
      <c r="I430" s="45"/>
      <c r="J430" s="45"/>
    </row>
    <row r="431" spans="1:10" s="38" customFormat="1">
      <c r="B431" s="38" t="s">
        <v>44</v>
      </c>
      <c r="C431" s="39">
        <v>10582</v>
      </c>
      <c r="D431" s="39" t="s">
        <v>500</v>
      </c>
      <c r="E431" s="40">
        <v>24</v>
      </c>
      <c r="F431" s="37" t="s">
        <v>332</v>
      </c>
      <c r="G431" s="45" t="s">
        <v>1127</v>
      </c>
      <c r="H431" s="45"/>
      <c r="I431" s="45"/>
      <c r="J431" s="45"/>
    </row>
    <row r="432" spans="1:10" s="38" customFormat="1">
      <c r="B432" s="38" t="s">
        <v>44</v>
      </c>
      <c r="C432" s="39">
        <v>10427</v>
      </c>
      <c r="D432" s="39" t="s">
        <v>501</v>
      </c>
      <c r="E432" s="40">
        <v>20</v>
      </c>
      <c r="F432" s="37" t="s">
        <v>332</v>
      </c>
      <c r="G432" s="45" t="s">
        <v>1127</v>
      </c>
      <c r="H432" s="45"/>
      <c r="I432" s="45"/>
    </row>
    <row r="433" spans="1:9" s="38" customFormat="1" ht="22.5">
      <c r="A433" s="38" t="s">
        <v>201</v>
      </c>
      <c r="B433" s="38" t="s">
        <v>44</v>
      </c>
      <c r="C433" s="39">
        <v>30866</v>
      </c>
      <c r="D433" s="39" t="s">
        <v>502</v>
      </c>
      <c r="E433" s="40">
        <v>90</v>
      </c>
      <c r="G433" s="45" t="s">
        <v>1127</v>
      </c>
      <c r="H433" s="45"/>
      <c r="I433" s="45"/>
    </row>
    <row r="434" spans="1:9" s="38" customFormat="1" ht="22.5">
      <c r="A434" s="38" t="s">
        <v>201</v>
      </c>
      <c r="B434" s="38" t="s">
        <v>44</v>
      </c>
      <c r="C434" s="39">
        <v>30058</v>
      </c>
      <c r="D434" s="39" t="s">
        <v>498</v>
      </c>
      <c r="E434" s="40">
        <v>6</v>
      </c>
      <c r="G434" s="45" t="s">
        <v>1127</v>
      </c>
      <c r="H434" s="45"/>
      <c r="I434" s="45"/>
    </row>
    <row r="435" spans="1:9" s="38" customFormat="1">
      <c r="B435" s="38" t="s">
        <v>44</v>
      </c>
      <c r="C435" s="39">
        <v>30033</v>
      </c>
      <c r="D435" s="39" t="s">
        <v>499</v>
      </c>
      <c r="E435" s="40">
        <v>20</v>
      </c>
      <c r="G435" s="45" t="s">
        <v>1127</v>
      </c>
      <c r="H435" s="45"/>
      <c r="I435" s="45"/>
    </row>
    <row r="436" spans="1:9" s="38" customFormat="1">
      <c r="A436" s="38" t="s">
        <v>201</v>
      </c>
      <c r="B436" s="38" t="s">
        <v>44</v>
      </c>
      <c r="C436" s="39">
        <v>30183</v>
      </c>
      <c r="D436" s="39" t="s">
        <v>503</v>
      </c>
      <c r="E436" s="40">
        <v>36</v>
      </c>
      <c r="G436" s="45" t="s">
        <v>1127</v>
      </c>
      <c r="H436" s="45"/>
      <c r="I436" s="45"/>
    </row>
    <row r="437" spans="1:9" s="38" customFormat="1">
      <c r="B437" s="38" t="s">
        <v>44</v>
      </c>
      <c r="C437" s="39">
        <v>10427</v>
      </c>
      <c r="D437" s="39" t="s">
        <v>501</v>
      </c>
      <c r="E437" s="40">
        <v>18</v>
      </c>
      <c r="G437" s="45" t="s">
        <v>1127</v>
      </c>
      <c r="H437" s="45"/>
      <c r="I437" s="45"/>
    </row>
    <row r="438" spans="1:9" s="38" customFormat="1">
      <c r="B438" s="38" t="s">
        <v>44</v>
      </c>
      <c r="C438" s="39">
        <v>32800</v>
      </c>
      <c r="D438" s="39" t="s">
        <v>504</v>
      </c>
      <c r="E438" s="40">
        <v>2</v>
      </c>
      <c r="G438" s="45" t="s">
        <v>1127</v>
      </c>
      <c r="H438" s="45"/>
      <c r="I438" s="45"/>
    </row>
    <row r="439" spans="1:9" s="38" customFormat="1" ht="22.5">
      <c r="A439" s="38" t="s">
        <v>201</v>
      </c>
      <c r="B439" s="38" t="s">
        <v>44</v>
      </c>
      <c r="C439" s="39">
        <v>30055</v>
      </c>
      <c r="D439" s="39" t="s">
        <v>505</v>
      </c>
      <c r="E439" s="40">
        <v>32</v>
      </c>
      <c r="G439" s="45" t="s">
        <v>1127</v>
      </c>
      <c r="H439" s="45"/>
      <c r="I439" s="45"/>
    </row>
    <row r="440" spans="1:9" s="38" customFormat="1" ht="22.5">
      <c r="A440" s="38" t="s">
        <v>201</v>
      </c>
      <c r="B440" s="38" t="s">
        <v>44</v>
      </c>
      <c r="C440" s="39">
        <v>30058</v>
      </c>
      <c r="D440" s="39" t="s">
        <v>498</v>
      </c>
      <c r="E440" s="40">
        <v>32</v>
      </c>
      <c r="G440" s="45" t="s">
        <v>1127</v>
      </c>
      <c r="H440" s="45"/>
      <c r="I440" s="45"/>
    </row>
    <row r="441" spans="1:9" s="38" customFormat="1">
      <c r="B441" s="38" t="s">
        <v>44</v>
      </c>
      <c r="C441" s="39">
        <v>10521</v>
      </c>
      <c r="D441" s="39" t="s">
        <v>506</v>
      </c>
      <c r="E441" s="40">
        <v>16</v>
      </c>
      <c r="G441" s="45" t="s">
        <v>1127</v>
      </c>
      <c r="H441" s="45"/>
      <c r="I441" s="45"/>
    </row>
    <row r="442" spans="1:9" s="38" customFormat="1">
      <c r="B442" s="38" t="s">
        <v>44</v>
      </c>
      <c r="C442" s="39">
        <v>10582</v>
      </c>
      <c r="D442" s="39" t="s">
        <v>500</v>
      </c>
      <c r="E442" s="40">
        <v>10</v>
      </c>
      <c r="G442" s="45" t="s">
        <v>1127</v>
      </c>
      <c r="H442" s="45"/>
      <c r="I442" s="45"/>
    </row>
    <row r="443" spans="1:9" s="38" customFormat="1">
      <c r="B443" s="38" t="s">
        <v>44</v>
      </c>
      <c r="C443" s="39">
        <v>10429</v>
      </c>
      <c r="D443" s="39" t="s">
        <v>507</v>
      </c>
      <c r="E443" s="40">
        <v>36</v>
      </c>
      <c r="G443" s="45" t="s">
        <v>1127</v>
      </c>
      <c r="H443" s="45"/>
      <c r="I443" s="45"/>
    </row>
    <row r="444" spans="1:9" s="38" customFormat="1">
      <c r="B444" s="38" t="s">
        <v>44</v>
      </c>
      <c r="C444" s="39">
        <v>30008</v>
      </c>
      <c r="D444" s="39" t="s">
        <v>508</v>
      </c>
      <c r="E444" s="40">
        <v>46</v>
      </c>
      <c r="G444" s="45" t="s">
        <v>1127</v>
      </c>
      <c r="H444" s="45"/>
      <c r="I444" s="45"/>
    </row>
    <row r="445" spans="1:9" s="38" customFormat="1">
      <c r="B445" s="38" t="s">
        <v>44</v>
      </c>
      <c r="C445" s="39">
        <v>30027</v>
      </c>
      <c r="D445" s="39" t="s">
        <v>509</v>
      </c>
      <c r="E445" s="40">
        <v>18</v>
      </c>
      <c r="G445" s="45" t="s">
        <v>1127</v>
      </c>
      <c r="H445" s="45"/>
      <c r="I445" s="45"/>
    </row>
    <row r="446" spans="1:9" s="38" customFormat="1">
      <c r="B446" s="38" t="s">
        <v>44</v>
      </c>
      <c r="C446" s="39">
        <v>10453</v>
      </c>
      <c r="D446" s="39" t="s">
        <v>510</v>
      </c>
      <c r="E446" s="40">
        <v>4</v>
      </c>
      <c r="G446" s="45" t="s">
        <v>1127</v>
      </c>
      <c r="H446" s="45"/>
      <c r="I446" s="45"/>
    </row>
    <row r="447" spans="1:9" s="38" customFormat="1">
      <c r="B447" s="38" t="s">
        <v>44</v>
      </c>
      <c r="C447" s="39">
        <v>10526</v>
      </c>
      <c r="D447" s="39" t="s">
        <v>511</v>
      </c>
      <c r="E447" s="40">
        <v>4</v>
      </c>
      <c r="G447" s="45" t="s">
        <v>1127</v>
      </c>
      <c r="H447" s="45"/>
      <c r="I447" s="45"/>
    </row>
    <row r="448" spans="1:9" s="38" customFormat="1">
      <c r="B448" s="38" t="s">
        <v>44</v>
      </c>
      <c r="C448" s="39">
        <v>30033</v>
      </c>
      <c r="D448" s="39" t="s">
        <v>499</v>
      </c>
      <c r="E448" s="40">
        <v>10</v>
      </c>
      <c r="G448" s="45" t="s">
        <v>1127</v>
      </c>
      <c r="H448" s="45"/>
      <c r="I448" s="45"/>
    </row>
    <row r="449" spans="1:10" s="38" customFormat="1">
      <c r="B449" s="38" t="s">
        <v>44</v>
      </c>
      <c r="C449" s="39">
        <v>10582</v>
      </c>
      <c r="D449" s="39" t="s">
        <v>500</v>
      </c>
      <c r="E449" s="40">
        <v>24</v>
      </c>
      <c r="G449" s="45" t="s">
        <v>1127</v>
      </c>
      <c r="H449" s="45"/>
      <c r="I449" s="45"/>
    </row>
    <row r="450" spans="1:10" s="38" customFormat="1">
      <c r="B450" s="38" t="s">
        <v>44</v>
      </c>
      <c r="C450" s="39">
        <v>10582</v>
      </c>
      <c r="D450" s="39" t="s">
        <v>500</v>
      </c>
      <c r="E450" s="40">
        <v>24</v>
      </c>
      <c r="G450" s="45" t="s">
        <v>1127</v>
      </c>
      <c r="H450" s="45"/>
      <c r="I450" s="45"/>
    </row>
    <row r="451" spans="1:10" s="38" customFormat="1">
      <c r="B451" s="38" t="s">
        <v>44</v>
      </c>
      <c r="C451" s="39">
        <v>10522</v>
      </c>
      <c r="D451" s="39" t="s">
        <v>512</v>
      </c>
      <c r="E451" s="40">
        <v>6</v>
      </c>
      <c r="G451" s="45" t="s">
        <v>1127</v>
      </c>
      <c r="H451" s="45"/>
      <c r="I451" s="45"/>
    </row>
    <row r="452" spans="1:10" s="38" customFormat="1">
      <c r="A452" s="38" t="s">
        <v>201</v>
      </c>
      <c r="B452" s="38" t="s">
        <v>44</v>
      </c>
      <c r="C452" s="39">
        <v>10426</v>
      </c>
      <c r="D452" s="39"/>
      <c r="E452" s="40">
        <v>6</v>
      </c>
      <c r="G452" s="45" t="s">
        <v>1127</v>
      </c>
      <c r="H452" s="45"/>
      <c r="I452" s="45"/>
    </row>
    <row r="453" spans="1:10" s="38" customFormat="1" ht="22.5">
      <c r="B453" s="38" t="s">
        <v>44</v>
      </c>
      <c r="C453" s="39">
        <v>30866</v>
      </c>
      <c r="D453" s="39" t="s">
        <v>502</v>
      </c>
      <c r="E453" s="40">
        <v>40</v>
      </c>
      <c r="G453" s="45" t="s">
        <v>1127</v>
      </c>
      <c r="H453" s="45"/>
      <c r="I453" s="45"/>
    </row>
    <row r="454" spans="1:10" s="38" customFormat="1" ht="22.5">
      <c r="B454" s="38" t="s">
        <v>44</v>
      </c>
      <c r="C454" s="39">
        <v>30055</v>
      </c>
      <c r="D454" s="39" t="s">
        <v>505</v>
      </c>
      <c r="E454" s="40">
        <v>8</v>
      </c>
      <c r="G454" s="45" t="s">
        <v>1127</v>
      </c>
      <c r="H454" s="45"/>
      <c r="I454" s="45"/>
    </row>
    <row r="455" spans="1:10" s="38" customFormat="1">
      <c r="B455" s="38" t="s">
        <v>44</v>
      </c>
      <c r="C455" s="39">
        <v>10427</v>
      </c>
      <c r="D455" s="39" t="s">
        <v>501</v>
      </c>
      <c r="E455" s="40">
        <v>8</v>
      </c>
      <c r="G455" s="45" t="s">
        <v>1127</v>
      </c>
      <c r="H455" s="45"/>
      <c r="I455" s="45"/>
    </row>
    <row r="456" spans="1:10" s="38" customFormat="1">
      <c r="B456" s="38" t="s">
        <v>44</v>
      </c>
      <c r="C456" s="39">
        <v>10427</v>
      </c>
      <c r="D456" s="39" t="s">
        <v>501</v>
      </c>
      <c r="E456" s="40">
        <v>12</v>
      </c>
      <c r="G456" s="45" t="s">
        <v>1127</v>
      </c>
      <c r="H456" s="45"/>
      <c r="I456" s="45"/>
    </row>
    <row r="457" spans="1:10" s="38" customFormat="1" ht="22.5">
      <c r="B457" s="38" t="s">
        <v>44</v>
      </c>
      <c r="C457" s="39">
        <v>30055</v>
      </c>
      <c r="D457" s="39" t="s">
        <v>505</v>
      </c>
      <c r="E457" s="40">
        <v>8</v>
      </c>
      <c r="G457" s="45" t="s">
        <v>1127</v>
      </c>
      <c r="H457" s="45"/>
      <c r="I457" s="45"/>
    </row>
    <row r="458" spans="1:10" s="38" customFormat="1">
      <c r="B458" s="38" t="s">
        <v>44</v>
      </c>
      <c r="C458" s="39">
        <v>30026</v>
      </c>
      <c r="D458" s="39" t="s">
        <v>513</v>
      </c>
      <c r="E458" s="40">
        <v>14</v>
      </c>
      <c r="F458" s="37" t="s">
        <v>294</v>
      </c>
      <c r="G458" s="45" t="s">
        <v>1127</v>
      </c>
      <c r="H458" s="45"/>
      <c r="I458" s="45"/>
      <c r="J458" s="45"/>
    </row>
    <row r="459" spans="1:10" s="38" customFormat="1">
      <c r="B459" s="38" t="s">
        <v>44</v>
      </c>
      <c r="C459" s="39">
        <v>30021</v>
      </c>
      <c r="D459" s="39" t="s">
        <v>514</v>
      </c>
      <c r="E459" s="40">
        <v>2</v>
      </c>
      <c r="F459" s="37"/>
      <c r="G459" s="45" t="s">
        <v>1127</v>
      </c>
      <c r="H459" s="45"/>
      <c r="I459" s="45"/>
      <c r="J459" s="45"/>
    </row>
    <row r="460" spans="1:10" s="38" customFormat="1" ht="22.5">
      <c r="B460" s="38" t="s">
        <v>44</v>
      </c>
      <c r="C460" s="39">
        <v>30866</v>
      </c>
      <c r="D460" s="39" t="s">
        <v>502</v>
      </c>
      <c r="E460" s="40">
        <v>38</v>
      </c>
      <c r="F460" s="37"/>
      <c r="G460" s="45" t="s">
        <v>1127</v>
      </c>
      <c r="H460" s="45"/>
      <c r="I460" s="45"/>
      <c r="J460" s="45"/>
    </row>
    <row r="461" spans="1:10" s="38" customFormat="1">
      <c r="B461" s="38" t="s">
        <v>44</v>
      </c>
      <c r="C461" s="39">
        <v>10582</v>
      </c>
      <c r="D461" s="39" t="s">
        <v>500</v>
      </c>
      <c r="E461" s="40">
        <v>6</v>
      </c>
      <c r="F461" s="37"/>
      <c r="G461" s="45" t="s">
        <v>1127</v>
      </c>
      <c r="H461" s="45"/>
      <c r="I461" s="45"/>
      <c r="J461" s="45"/>
    </row>
    <row r="462" spans="1:10" s="38" customFormat="1">
      <c r="B462" s="38" t="s">
        <v>44</v>
      </c>
      <c r="C462" s="39">
        <v>10429</v>
      </c>
      <c r="D462" s="39" t="s">
        <v>507</v>
      </c>
      <c r="E462" s="40">
        <v>36</v>
      </c>
      <c r="F462" s="37"/>
      <c r="G462" s="45" t="s">
        <v>1127</v>
      </c>
      <c r="H462" s="45"/>
      <c r="I462" s="45"/>
      <c r="J462" s="45"/>
    </row>
    <row r="463" spans="1:10" s="38" customFormat="1">
      <c r="A463" s="38" t="s">
        <v>201</v>
      </c>
      <c r="B463" s="38" t="s">
        <v>338</v>
      </c>
      <c r="C463" s="39">
        <v>700458540</v>
      </c>
      <c r="D463" s="39" t="s">
        <v>531</v>
      </c>
      <c r="E463" s="40">
        <v>2</v>
      </c>
      <c r="F463" s="37" t="s">
        <v>332</v>
      </c>
      <c r="G463" s="45" t="s">
        <v>1127</v>
      </c>
      <c r="H463" s="47"/>
      <c r="I463" s="45"/>
      <c r="J463" s="45"/>
    </row>
    <row r="464" spans="1:10" s="38" customFormat="1">
      <c r="A464" s="38" t="s">
        <v>201</v>
      </c>
      <c r="B464" s="38" t="s">
        <v>338</v>
      </c>
      <c r="C464" s="39">
        <v>700383920</v>
      </c>
      <c r="D464" s="39" t="s">
        <v>529</v>
      </c>
      <c r="E464" s="40">
        <v>2</v>
      </c>
      <c r="F464" s="37"/>
      <c r="G464" s="45" t="s">
        <v>1127</v>
      </c>
      <c r="H464" s="47"/>
      <c r="I464" s="45"/>
      <c r="J464" s="45"/>
    </row>
    <row r="465" spans="1:10" s="38" customFormat="1">
      <c r="B465" s="38" t="s">
        <v>338</v>
      </c>
      <c r="C465" s="39">
        <v>700381981</v>
      </c>
      <c r="D465" s="39" t="s">
        <v>527</v>
      </c>
      <c r="E465" s="40">
        <v>4</v>
      </c>
      <c r="F465" s="37"/>
      <c r="G465" s="45" t="s">
        <v>1127</v>
      </c>
      <c r="H465" s="47"/>
      <c r="I465" s="45"/>
      <c r="J465" s="45"/>
    </row>
    <row r="466" spans="1:10" s="38" customFormat="1">
      <c r="A466" s="38" t="s">
        <v>201</v>
      </c>
      <c r="B466" s="38" t="s">
        <v>338</v>
      </c>
      <c r="C466" s="39">
        <v>700382005</v>
      </c>
      <c r="D466" s="39" t="s">
        <v>528</v>
      </c>
      <c r="E466" s="40">
        <v>3</v>
      </c>
      <c r="F466" s="37"/>
      <c r="G466" s="45" t="s">
        <v>1127</v>
      </c>
      <c r="H466" s="47"/>
      <c r="I466" s="45"/>
      <c r="J466" s="45"/>
    </row>
    <row r="467" spans="1:10" s="38" customFormat="1">
      <c r="A467" s="38" t="s">
        <v>201</v>
      </c>
      <c r="B467" s="38" t="s">
        <v>338</v>
      </c>
      <c r="C467" s="39">
        <v>700020233</v>
      </c>
      <c r="D467" s="39" t="s">
        <v>523</v>
      </c>
      <c r="E467" s="40">
        <v>4</v>
      </c>
      <c r="F467" s="37"/>
      <c r="G467" s="45" t="s">
        <v>1127</v>
      </c>
      <c r="H467" s="47"/>
      <c r="I467" s="45"/>
      <c r="J467" s="45"/>
    </row>
    <row r="468" spans="1:10" s="38" customFormat="1">
      <c r="A468" s="38" t="s">
        <v>201</v>
      </c>
      <c r="B468" s="38" t="s">
        <v>338</v>
      </c>
      <c r="C468" s="39">
        <v>700339823</v>
      </c>
      <c r="D468" s="39" t="s">
        <v>526</v>
      </c>
      <c r="E468" s="40">
        <v>2</v>
      </c>
      <c r="F468" s="37"/>
      <c r="G468" s="45" t="s">
        <v>1127</v>
      </c>
      <c r="H468" s="47"/>
      <c r="I468" s="45"/>
      <c r="J468" s="45"/>
    </row>
    <row r="469" spans="1:10" s="38" customFormat="1">
      <c r="A469" s="38" t="s">
        <v>201</v>
      </c>
      <c r="B469" s="38" t="s">
        <v>338</v>
      </c>
      <c r="C469" s="39">
        <v>700213382</v>
      </c>
      <c r="D469" s="39" t="s">
        <v>524</v>
      </c>
      <c r="E469" s="40">
        <v>1</v>
      </c>
      <c r="F469" s="37" t="s">
        <v>335</v>
      </c>
      <c r="G469" s="45" t="s">
        <v>1127</v>
      </c>
      <c r="H469" s="47"/>
      <c r="I469" s="45"/>
      <c r="J469" s="50"/>
    </row>
    <row r="470" spans="1:10" s="38" customFormat="1">
      <c r="A470" s="38" t="s">
        <v>201</v>
      </c>
      <c r="B470" s="38" t="s">
        <v>338</v>
      </c>
      <c r="C470" s="39">
        <v>700405020</v>
      </c>
      <c r="D470" s="39"/>
      <c r="E470" s="40">
        <v>3</v>
      </c>
      <c r="F470" s="37" t="s">
        <v>336</v>
      </c>
      <c r="G470" s="45" t="s">
        <v>1127</v>
      </c>
      <c r="H470" s="47"/>
      <c r="I470" s="45"/>
      <c r="J470" s="45"/>
    </row>
    <row r="471" spans="1:10" s="38" customFormat="1" ht="22.5">
      <c r="B471" s="38" t="s">
        <v>338</v>
      </c>
      <c r="C471" s="39">
        <v>700417330</v>
      </c>
      <c r="D471" s="39" t="s">
        <v>522</v>
      </c>
      <c r="E471" s="40">
        <v>1</v>
      </c>
      <c r="F471" s="37" t="s">
        <v>332</v>
      </c>
      <c r="G471" s="45" t="s">
        <v>1127</v>
      </c>
      <c r="H471" s="47"/>
      <c r="I471" s="45"/>
      <c r="J471" s="45"/>
    </row>
    <row r="472" spans="1:10" s="38" customFormat="1">
      <c r="B472" s="38" t="s">
        <v>338</v>
      </c>
      <c r="C472" s="39">
        <v>700431778</v>
      </c>
      <c r="D472" s="39" t="s">
        <v>520</v>
      </c>
      <c r="E472" s="40">
        <v>1</v>
      </c>
      <c r="F472" s="37" t="s">
        <v>332</v>
      </c>
      <c r="G472" s="45" t="s">
        <v>1127</v>
      </c>
      <c r="H472" s="47"/>
      <c r="I472" s="45"/>
      <c r="J472" s="45"/>
    </row>
    <row r="473" spans="1:10" s="38" customFormat="1">
      <c r="A473" s="38" t="s">
        <v>201</v>
      </c>
      <c r="B473" s="38" t="s">
        <v>338</v>
      </c>
      <c r="C473" s="39">
        <v>700417405</v>
      </c>
      <c r="D473" s="39" t="s">
        <v>530</v>
      </c>
      <c r="E473" s="40">
        <v>1</v>
      </c>
      <c r="F473" s="37" t="s">
        <v>332</v>
      </c>
      <c r="G473" s="45" t="s">
        <v>1127</v>
      </c>
      <c r="H473" s="47"/>
      <c r="I473" s="45"/>
      <c r="J473" s="45"/>
    </row>
    <row r="474" spans="1:10" s="38" customFormat="1" ht="22.5">
      <c r="A474" s="38" t="s">
        <v>201</v>
      </c>
      <c r="B474" s="38" t="s">
        <v>338</v>
      </c>
      <c r="C474" s="39">
        <v>700257934</v>
      </c>
      <c r="D474" s="39" t="s">
        <v>525</v>
      </c>
      <c r="E474" s="40">
        <v>1</v>
      </c>
      <c r="F474" s="37"/>
      <c r="G474" s="45" t="s">
        <v>1127</v>
      </c>
      <c r="H474" s="47"/>
      <c r="I474" s="45"/>
      <c r="J474" s="45"/>
    </row>
    <row r="475" spans="1:10" s="38" customFormat="1">
      <c r="B475" s="38" t="s">
        <v>338</v>
      </c>
      <c r="C475" s="39">
        <v>700479702</v>
      </c>
      <c r="D475" s="39" t="s">
        <v>518</v>
      </c>
      <c r="E475" s="40">
        <v>2</v>
      </c>
      <c r="F475" s="37" t="s">
        <v>332</v>
      </c>
      <c r="G475" s="45" t="s">
        <v>1127</v>
      </c>
      <c r="H475" s="47"/>
      <c r="I475" s="45"/>
      <c r="J475" s="45"/>
    </row>
    <row r="476" spans="1:10" s="38" customFormat="1">
      <c r="A476" s="38" t="s">
        <v>201</v>
      </c>
      <c r="B476" s="38" t="s">
        <v>338</v>
      </c>
      <c r="C476" s="39">
        <v>700289701</v>
      </c>
      <c r="D476" s="39"/>
      <c r="E476" s="40">
        <v>1</v>
      </c>
      <c r="F476" s="37" t="s">
        <v>332</v>
      </c>
      <c r="G476" s="45" t="s">
        <v>1127</v>
      </c>
      <c r="H476" s="47"/>
      <c r="I476" s="45"/>
      <c r="J476" s="45"/>
    </row>
    <row r="477" spans="1:10" s="38" customFormat="1" ht="22.5">
      <c r="B477" s="38" t="s">
        <v>338</v>
      </c>
      <c r="C477" s="39">
        <v>700417488</v>
      </c>
      <c r="D477" s="39" t="s">
        <v>521</v>
      </c>
      <c r="E477" s="40">
        <v>1</v>
      </c>
      <c r="F477" s="37"/>
      <c r="G477" s="45" t="s">
        <v>1127</v>
      </c>
      <c r="H477" s="47"/>
      <c r="I477" s="45"/>
      <c r="J477" s="45"/>
    </row>
    <row r="478" spans="1:10" s="38" customFormat="1">
      <c r="B478" s="38" t="s">
        <v>338</v>
      </c>
      <c r="C478" s="39">
        <v>700476005</v>
      </c>
      <c r="D478" s="39" t="s">
        <v>519</v>
      </c>
      <c r="E478" s="40">
        <v>1</v>
      </c>
      <c r="F478" s="37" t="s">
        <v>332</v>
      </c>
      <c r="G478" s="45" t="s">
        <v>1127</v>
      </c>
      <c r="H478" s="47"/>
      <c r="I478" s="45"/>
      <c r="J478" s="45"/>
    </row>
    <row r="479" spans="1:10" s="38" customFormat="1" ht="22.5">
      <c r="B479" s="38" t="s">
        <v>338</v>
      </c>
      <c r="C479" s="39">
        <v>700426224</v>
      </c>
      <c r="D479" s="39" t="s">
        <v>517</v>
      </c>
      <c r="E479" s="40">
        <v>1</v>
      </c>
      <c r="F479" s="37" t="s">
        <v>332</v>
      </c>
      <c r="G479" s="45" t="s">
        <v>1127</v>
      </c>
      <c r="H479" s="47"/>
      <c r="I479" s="45"/>
      <c r="J479" s="45"/>
    </row>
    <row r="480" spans="1:10" s="38" customFormat="1">
      <c r="A480" s="38" t="s">
        <v>201</v>
      </c>
      <c r="B480" s="38" t="s">
        <v>338</v>
      </c>
      <c r="C480" s="39">
        <v>700210800</v>
      </c>
      <c r="D480" s="39" t="s">
        <v>532</v>
      </c>
      <c r="E480" s="40">
        <v>4</v>
      </c>
      <c r="F480" s="37"/>
      <c r="G480" s="45" t="s">
        <v>1127</v>
      </c>
      <c r="H480" s="47"/>
      <c r="I480" s="45"/>
      <c r="J480" s="45"/>
    </row>
    <row r="481" spans="1:10" s="38" customFormat="1" ht="22.5">
      <c r="B481" s="38" t="s">
        <v>338</v>
      </c>
      <c r="C481" s="39">
        <v>700434897</v>
      </c>
      <c r="D481" s="39" t="s">
        <v>515</v>
      </c>
      <c r="E481" s="40">
        <v>1</v>
      </c>
      <c r="F481" s="37" t="s">
        <v>332</v>
      </c>
      <c r="G481" s="45" t="s">
        <v>1127</v>
      </c>
      <c r="H481" s="47"/>
      <c r="I481" s="45"/>
      <c r="J481" s="45"/>
    </row>
    <row r="482" spans="1:10" s="38" customFormat="1">
      <c r="A482" s="38" t="s">
        <v>201</v>
      </c>
      <c r="B482" s="38" t="s">
        <v>338</v>
      </c>
      <c r="C482" s="39">
        <v>700417389</v>
      </c>
      <c r="D482" s="39" t="s">
        <v>534</v>
      </c>
      <c r="E482" s="40">
        <v>1</v>
      </c>
      <c r="G482" s="45" t="s">
        <v>1127</v>
      </c>
      <c r="H482" s="47"/>
      <c r="I482" s="45"/>
    </row>
    <row r="483" spans="1:10" s="38" customFormat="1" ht="22.5">
      <c r="A483" s="38" t="s">
        <v>201</v>
      </c>
      <c r="B483" s="38" t="s">
        <v>338</v>
      </c>
      <c r="C483" s="39">
        <v>700346828</v>
      </c>
      <c r="D483" s="39" t="s">
        <v>533</v>
      </c>
      <c r="E483" s="40">
        <v>5</v>
      </c>
      <c r="G483" s="45" t="s">
        <v>1127</v>
      </c>
      <c r="H483" s="47"/>
      <c r="I483" s="45"/>
    </row>
    <row r="484" spans="1:10" s="38" customFormat="1">
      <c r="A484" s="38" t="s">
        <v>201</v>
      </c>
      <c r="B484" s="38" t="s">
        <v>338</v>
      </c>
      <c r="C484" s="39">
        <v>700470636</v>
      </c>
      <c r="D484" s="39"/>
      <c r="E484" s="40">
        <v>4</v>
      </c>
      <c r="G484" s="45" t="s">
        <v>1127</v>
      </c>
      <c r="H484" s="47"/>
      <c r="I484" s="45"/>
    </row>
    <row r="485" spans="1:10" s="38" customFormat="1">
      <c r="B485" s="38" t="s">
        <v>338</v>
      </c>
      <c r="C485" s="39">
        <v>700451255</v>
      </c>
      <c r="D485" s="39" t="s">
        <v>516</v>
      </c>
      <c r="E485" s="40">
        <v>4</v>
      </c>
      <c r="G485" s="45" t="s">
        <v>1127</v>
      </c>
      <c r="H485" s="47"/>
      <c r="I485" s="45"/>
    </row>
    <row r="486" spans="1:10" s="38" customFormat="1" ht="22.5">
      <c r="B486" s="38" t="s">
        <v>338</v>
      </c>
      <c r="C486" s="39">
        <v>700434897</v>
      </c>
      <c r="D486" s="39" t="s">
        <v>515</v>
      </c>
      <c r="E486" s="40">
        <v>1</v>
      </c>
      <c r="F486" s="37" t="s">
        <v>337</v>
      </c>
      <c r="G486" s="45" t="s">
        <v>1127</v>
      </c>
      <c r="H486" s="47"/>
      <c r="I486" s="45"/>
      <c r="J486" s="45"/>
    </row>
    <row r="487" spans="1:10" s="38" customFormat="1" ht="22.5">
      <c r="A487" s="38" t="s">
        <v>201</v>
      </c>
      <c r="B487" s="38" t="s">
        <v>338</v>
      </c>
      <c r="C487" s="39">
        <v>700227242</v>
      </c>
      <c r="D487" s="39" t="s">
        <v>535</v>
      </c>
      <c r="E487" s="40">
        <v>3</v>
      </c>
      <c r="F487" s="37" t="s">
        <v>337</v>
      </c>
      <c r="G487" s="45" t="s">
        <v>1127</v>
      </c>
      <c r="H487" s="47"/>
      <c r="I487" s="45"/>
      <c r="J487" s="45"/>
    </row>
    <row r="488" spans="1:10" s="38" customFormat="1">
      <c r="B488" s="38" t="s">
        <v>1045</v>
      </c>
      <c r="C488" s="38" t="s">
        <v>1046</v>
      </c>
      <c r="D488" s="39" t="s">
        <v>1047</v>
      </c>
      <c r="E488" s="40">
        <v>1</v>
      </c>
      <c r="F488" s="37"/>
      <c r="G488" s="45" t="s">
        <v>1127</v>
      </c>
      <c r="H488" s="47"/>
      <c r="I488" s="45"/>
      <c r="J488" s="45"/>
    </row>
    <row r="489" spans="1:10" s="38" customFormat="1" ht="22.5">
      <c r="A489" s="38" t="s">
        <v>201</v>
      </c>
      <c r="B489" s="38" t="s">
        <v>550</v>
      </c>
      <c r="C489" s="38" t="s">
        <v>551</v>
      </c>
      <c r="D489" s="39" t="s">
        <v>1048</v>
      </c>
      <c r="E489" s="40">
        <v>1</v>
      </c>
      <c r="F489" s="37" t="s">
        <v>332</v>
      </c>
      <c r="G489" s="45" t="s">
        <v>1127</v>
      </c>
      <c r="H489" s="47"/>
      <c r="I489" s="45"/>
      <c r="J489" s="45"/>
    </row>
    <row r="490" spans="1:10" s="38" customFormat="1" ht="22.5">
      <c r="A490" s="38" t="s">
        <v>201</v>
      </c>
      <c r="B490" s="38" t="s">
        <v>550</v>
      </c>
      <c r="C490" s="38" t="s">
        <v>552</v>
      </c>
      <c r="D490" s="39" t="s">
        <v>1049</v>
      </c>
      <c r="E490" s="40">
        <v>2</v>
      </c>
      <c r="F490" s="37" t="s">
        <v>332</v>
      </c>
      <c r="G490" s="45" t="s">
        <v>1127</v>
      </c>
      <c r="H490" s="47"/>
      <c r="I490" s="45"/>
      <c r="J490" s="45"/>
    </row>
    <row r="491" spans="1:10" s="38" customFormat="1" ht="22.5">
      <c r="A491" s="38" t="s">
        <v>201</v>
      </c>
      <c r="B491" s="38" t="s">
        <v>550</v>
      </c>
      <c r="C491" s="38" t="s">
        <v>553</v>
      </c>
      <c r="D491" s="39" t="s">
        <v>1050</v>
      </c>
      <c r="E491" s="40">
        <v>3</v>
      </c>
      <c r="F491" s="37"/>
      <c r="G491" s="45" t="s">
        <v>1127</v>
      </c>
      <c r="H491" s="47"/>
      <c r="I491" s="45"/>
      <c r="J491" s="45"/>
    </row>
    <row r="492" spans="1:10" s="38" customFormat="1" ht="33.75">
      <c r="A492" s="38" t="s">
        <v>201</v>
      </c>
      <c r="B492" s="38" t="s">
        <v>554</v>
      </c>
      <c r="C492" s="38" t="s">
        <v>1052</v>
      </c>
      <c r="D492" s="39" t="s">
        <v>1051</v>
      </c>
      <c r="E492" s="40">
        <v>2</v>
      </c>
      <c r="F492" s="37" t="s">
        <v>555</v>
      </c>
      <c r="G492" s="45" t="s">
        <v>1127</v>
      </c>
      <c r="H492" s="47"/>
      <c r="I492" s="45"/>
      <c r="J492" s="45"/>
    </row>
    <row r="493" spans="1:10" s="38" customFormat="1" ht="22.5">
      <c r="B493" s="38" t="s">
        <v>554</v>
      </c>
      <c r="C493" s="38" t="s">
        <v>1053</v>
      </c>
      <c r="D493" s="39" t="s">
        <v>1054</v>
      </c>
      <c r="E493" s="40">
        <v>1</v>
      </c>
      <c r="F493" s="37"/>
      <c r="G493" s="45" t="s">
        <v>1127</v>
      </c>
      <c r="H493" s="47"/>
      <c r="I493" s="45"/>
      <c r="J493" s="45"/>
    </row>
    <row r="494" spans="1:10" s="38" customFormat="1" ht="22.5">
      <c r="A494" s="38" t="s">
        <v>201</v>
      </c>
      <c r="B494" s="38" t="s">
        <v>554</v>
      </c>
      <c r="C494" s="38" t="s">
        <v>1055</v>
      </c>
      <c r="D494" s="39" t="s">
        <v>1056</v>
      </c>
      <c r="E494" s="40">
        <v>1</v>
      </c>
      <c r="F494" s="37"/>
      <c r="G494" s="45" t="s">
        <v>1127</v>
      </c>
      <c r="H494" s="47"/>
      <c r="I494" s="45"/>
      <c r="J494" s="45"/>
    </row>
    <row r="495" spans="1:10" s="38" customFormat="1" ht="33.75">
      <c r="B495" s="38" t="s">
        <v>556</v>
      </c>
      <c r="C495" s="38" t="s">
        <v>1057</v>
      </c>
      <c r="D495" s="39" t="s">
        <v>1058</v>
      </c>
      <c r="E495" s="40">
        <v>5</v>
      </c>
      <c r="F495" s="37" t="s">
        <v>332</v>
      </c>
      <c r="G495" s="45" t="s">
        <v>1127</v>
      </c>
      <c r="H495" s="47"/>
      <c r="I495" s="45"/>
      <c r="J495" s="45"/>
    </row>
    <row r="496" spans="1:10" s="38" customFormat="1" ht="33.75">
      <c r="B496" s="38" t="s">
        <v>556</v>
      </c>
      <c r="C496" s="38" t="s">
        <v>1059</v>
      </c>
      <c r="D496" s="39" t="s">
        <v>1060</v>
      </c>
      <c r="E496" s="40">
        <v>1</v>
      </c>
      <c r="F496" s="37"/>
      <c r="G496" s="45" t="s">
        <v>1127</v>
      </c>
      <c r="H496" s="47"/>
      <c r="I496" s="45"/>
      <c r="J496" s="45"/>
    </row>
    <row r="497" spans="1:10" s="38" customFormat="1">
      <c r="B497" s="38" t="s">
        <v>1061</v>
      </c>
      <c r="C497" s="38" t="s">
        <v>1062</v>
      </c>
      <c r="D497" s="39" t="s">
        <v>1063</v>
      </c>
      <c r="E497" s="40">
        <v>1</v>
      </c>
      <c r="F497" s="37"/>
      <c r="G497" s="45" t="s">
        <v>1127</v>
      </c>
      <c r="H497" s="47"/>
      <c r="I497" s="45"/>
      <c r="J497" s="45"/>
    </row>
    <row r="498" spans="1:10" s="38" customFormat="1">
      <c r="B498" s="38" t="s">
        <v>1065</v>
      </c>
      <c r="C498" s="38" t="s">
        <v>557</v>
      </c>
      <c r="D498" s="39" t="s">
        <v>1064</v>
      </c>
      <c r="E498" s="40">
        <v>3</v>
      </c>
      <c r="F498" s="37"/>
      <c r="G498" s="45" t="s">
        <v>1127</v>
      </c>
      <c r="H498" s="47"/>
      <c r="I498" s="45"/>
      <c r="J498" s="45"/>
    </row>
    <row r="499" spans="1:10" s="38" customFormat="1" ht="22.5">
      <c r="B499" s="38" t="s">
        <v>1065</v>
      </c>
      <c r="C499" s="38" t="s">
        <v>558</v>
      </c>
      <c r="D499" s="39" t="s">
        <v>1066</v>
      </c>
      <c r="E499" s="40">
        <v>1</v>
      </c>
      <c r="F499" s="37"/>
      <c r="G499" s="45" t="s">
        <v>1127</v>
      </c>
      <c r="H499" s="47"/>
      <c r="I499" s="45"/>
      <c r="J499" s="45"/>
    </row>
    <row r="500" spans="1:10" s="38" customFormat="1">
      <c r="B500" s="38" t="s">
        <v>1065</v>
      </c>
      <c r="C500" s="38" t="s">
        <v>559</v>
      </c>
      <c r="D500" s="39" t="s">
        <v>1067</v>
      </c>
      <c r="E500" s="40">
        <v>2</v>
      </c>
      <c r="F500" s="37" t="s">
        <v>560</v>
      </c>
      <c r="G500" s="45" t="s">
        <v>1127</v>
      </c>
      <c r="H500" s="47"/>
      <c r="I500" s="45"/>
      <c r="J500" s="45"/>
    </row>
    <row r="501" spans="1:10" s="38" customFormat="1">
      <c r="B501" s="38" t="s">
        <v>1065</v>
      </c>
      <c r="C501" s="38" t="s">
        <v>561</v>
      </c>
      <c r="D501" s="39" t="s">
        <v>1068</v>
      </c>
      <c r="E501" s="40">
        <v>1</v>
      </c>
      <c r="F501" s="37" t="s">
        <v>560</v>
      </c>
      <c r="G501" s="45" t="s">
        <v>1127</v>
      </c>
      <c r="H501" s="47"/>
      <c r="I501" s="45"/>
      <c r="J501" s="45"/>
    </row>
    <row r="502" spans="1:10" s="38" customFormat="1" ht="33.75">
      <c r="A502" s="38" t="s">
        <v>201</v>
      </c>
      <c r="B502" s="38" t="s">
        <v>536</v>
      </c>
      <c r="C502" s="38" t="s">
        <v>563</v>
      </c>
      <c r="D502" s="39" t="s">
        <v>1069</v>
      </c>
      <c r="E502" s="40">
        <v>1</v>
      </c>
      <c r="F502" s="37" t="s">
        <v>332</v>
      </c>
      <c r="G502" s="45" t="s">
        <v>1127</v>
      </c>
      <c r="H502" s="47"/>
      <c r="I502" s="45"/>
      <c r="J502" s="45"/>
    </row>
    <row r="503" spans="1:10" s="38" customFormat="1" ht="22.5">
      <c r="A503" s="38" t="s">
        <v>201</v>
      </c>
      <c r="B503" s="38" t="s">
        <v>536</v>
      </c>
      <c r="C503" s="38" t="s">
        <v>564</v>
      </c>
      <c r="D503" s="39" t="s">
        <v>1070</v>
      </c>
      <c r="E503" s="40">
        <v>1</v>
      </c>
      <c r="F503" s="37" t="s">
        <v>565</v>
      </c>
      <c r="G503" s="45" t="s">
        <v>1127</v>
      </c>
      <c r="H503" s="47"/>
      <c r="I503" s="45"/>
      <c r="J503" s="45"/>
    </row>
    <row r="504" spans="1:10" s="38" customFormat="1" ht="22.5">
      <c r="A504" s="38" t="s">
        <v>201</v>
      </c>
      <c r="B504" s="38" t="s">
        <v>536</v>
      </c>
      <c r="C504" s="38" t="s">
        <v>566</v>
      </c>
      <c r="D504" s="39" t="s">
        <v>1070</v>
      </c>
      <c r="E504" s="40">
        <v>1</v>
      </c>
      <c r="F504" s="37" t="s">
        <v>332</v>
      </c>
      <c r="G504" s="45" t="s">
        <v>1127</v>
      </c>
      <c r="H504" s="47"/>
      <c r="I504" s="45"/>
      <c r="J504" s="45"/>
    </row>
    <row r="505" spans="1:10" s="38" customFormat="1" ht="22.5">
      <c r="A505" s="38" t="s">
        <v>201</v>
      </c>
      <c r="B505" s="38" t="s">
        <v>536</v>
      </c>
      <c r="C505" s="38" t="s">
        <v>567</v>
      </c>
      <c r="D505" s="39" t="s">
        <v>1071</v>
      </c>
      <c r="E505" s="40">
        <v>1</v>
      </c>
      <c r="F505" s="37"/>
      <c r="G505" s="45" t="s">
        <v>1127</v>
      </c>
      <c r="H505" s="47"/>
      <c r="I505" s="45"/>
      <c r="J505" s="45"/>
    </row>
    <row r="506" spans="1:10" s="38" customFormat="1">
      <c r="A506" s="38" t="s">
        <v>201</v>
      </c>
      <c r="B506" s="38" t="s">
        <v>536</v>
      </c>
      <c r="C506" s="38" t="s">
        <v>568</v>
      </c>
      <c r="D506" s="39" t="s">
        <v>1072</v>
      </c>
      <c r="E506" s="40">
        <v>1</v>
      </c>
      <c r="F506" s="37"/>
      <c r="G506" s="45" t="s">
        <v>1127</v>
      </c>
      <c r="H506" s="47"/>
      <c r="I506" s="45"/>
      <c r="J506" s="45"/>
    </row>
    <row r="507" spans="1:10" s="38" customFormat="1" ht="22.5">
      <c r="B507" s="38" t="s">
        <v>536</v>
      </c>
      <c r="C507" s="38" t="s">
        <v>569</v>
      </c>
      <c r="D507" s="39" t="s">
        <v>1073</v>
      </c>
      <c r="E507" s="40">
        <v>1</v>
      </c>
      <c r="F507" s="37"/>
      <c r="G507" s="45" t="s">
        <v>1127</v>
      </c>
      <c r="H507" s="47"/>
      <c r="I507" s="45"/>
      <c r="J507" s="45"/>
    </row>
    <row r="508" spans="1:10" s="38" customFormat="1" ht="22.5">
      <c r="A508" s="38" t="s">
        <v>201</v>
      </c>
      <c r="B508" s="38" t="s">
        <v>536</v>
      </c>
      <c r="C508" s="38" t="s">
        <v>567</v>
      </c>
      <c r="D508" s="39" t="s">
        <v>1071</v>
      </c>
      <c r="E508" s="40">
        <v>1</v>
      </c>
      <c r="F508" s="37" t="s">
        <v>332</v>
      </c>
      <c r="G508" s="45" t="s">
        <v>1127</v>
      </c>
      <c r="H508" s="47"/>
      <c r="I508" s="45"/>
      <c r="J508" s="45"/>
    </row>
    <row r="509" spans="1:10" s="38" customFormat="1" ht="22.5">
      <c r="A509" s="38" t="s">
        <v>201</v>
      </c>
      <c r="B509" s="38" t="s">
        <v>536</v>
      </c>
      <c r="C509" s="38" t="s">
        <v>570</v>
      </c>
      <c r="D509" s="39" t="s">
        <v>1074</v>
      </c>
      <c r="E509" s="40">
        <v>1</v>
      </c>
      <c r="F509" s="37" t="s">
        <v>571</v>
      </c>
      <c r="G509" s="45" t="s">
        <v>1127</v>
      </c>
      <c r="H509" s="47"/>
      <c r="I509" s="45"/>
      <c r="J509" s="45"/>
    </row>
    <row r="510" spans="1:10" s="38" customFormat="1" ht="22.5">
      <c r="A510" s="38" t="s">
        <v>201</v>
      </c>
      <c r="B510" s="38" t="s">
        <v>536</v>
      </c>
      <c r="C510" s="38" t="s">
        <v>567</v>
      </c>
      <c r="D510" s="39" t="s">
        <v>1071</v>
      </c>
      <c r="E510" s="40">
        <v>1</v>
      </c>
      <c r="F510" s="37" t="s">
        <v>332</v>
      </c>
      <c r="G510" s="45" t="s">
        <v>1127</v>
      </c>
      <c r="H510" s="47"/>
      <c r="I510" s="45"/>
      <c r="J510" s="45"/>
    </row>
    <row r="511" spans="1:10" s="38" customFormat="1" ht="22.5">
      <c r="A511" s="38" t="s">
        <v>201</v>
      </c>
      <c r="B511" s="38" t="s">
        <v>536</v>
      </c>
      <c r="C511" s="38" t="s">
        <v>567</v>
      </c>
      <c r="D511" s="39" t="s">
        <v>1071</v>
      </c>
      <c r="E511" s="40">
        <v>1</v>
      </c>
      <c r="F511" s="37" t="s">
        <v>571</v>
      </c>
      <c r="G511" s="45" t="s">
        <v>1127</v>
      </c>
      <c r="H511" s="47"/>
      <c r="I511" s="45"/>
      <c r="J511" s="45"/>
    </row>
    <row r="512" spans="1:10" s="38" customFormat="1" ht="33.75">
      <c r="A512" s="38" t="s">
        <v>201</v>
      </c>
      <c r="B512" s="38" t="s">
        <v>536</v>
      </c>
      <c r="C512" s="38" t="s">
        <v>572</v>
      </c>
      <c r="D512" s="39" t="s">
        <v>1075</v>
      </c>
      <c r="E512" s="40">
        <v>1</v>
      </c>
      <c r="F512" s="37" t="s">
        <v>571</v>
      </c>
      <c r="G512" s="45" t="s">
        <v>1127</v>
      </c>
      <c r="H512" s="47"/>
      <c r="I512" s="45"/>
      <c r="J512" s="45"/>
    </row>
    <row r="513" spans="1:10" s="38" customFormat="1" ht="22.5">
      <c r="B513" s="38" t="s">
        <v>1045</v>
      </c>
      <c r="C513" s="38" t="s">
        <v>1046</v>
      </c>
      <c r="D513" s="39" t="s">
        <v>1076</v>
      </c>
      <c r="E513" s="40">
        <v>1</v>
      </c>
      <c r="F513" s="37" t="s">
        <v>574</v>
      </c>
      <c r="G513" s="45" t="s">
        <v>1127</v>
      </c>
      <c r="H513" s="47"/>
      <c r="I513" s="45"/>
      <c r="J513" s="45"/>
    </row>
    <row r="514" spans="1:10" s="38" customFormat="1" ht="22.5">
      <c r="A514" s="38" t="s">
        <v>201</v>
      </c>
      <c r="B514" s="38" t="s">
        <v>539</v>
      </c>
      <c r="C514" s="38" t="s">
        <v>541</v>
      </c>
      <c r="D514" s="39" t="s">
        <v>540</v>
      </c>
      <c r="E514" s="40">
        <v>1</v>
      </c>
      <c r="F514" s="37" t="s">
        <v>332</v>
      </c>
      <c r="G514" s="45" t="s">
        <v>1127</v>
      </c>
      <c r="H514" s="47"/>
      <c r="I514" s="45"/>
      <c r="J514" s="45"/>
    </row>
    <row r="515" spans="1:10" s="38" customFormat="1" ht="22.5">
      <c r="A515" s="38" t="s">
        <v>201</v>
      </c>
      <c r="B515" s="38" t="s">
        <v>539</v>
      </c>
      <c r="C515" s="38" t="s">
        <v>545</v>
      </c>
      <c r="D515" s="39" t="s">
        <v>544</v>
      </c>
      <c r="E515" s="40">
        <v>1</v>
      </c>
      <c r="F515" s="37"/>
      <c r="G515" s="45" t="s">
        <v>1127</v>
      </c>
      <c r="H515" s="47"/>
      <c r="I515" s="45"/>
      <c r="J515" s="45"/>
    </row>
    <row r="516" spans="1:10" s="38" customFormat="1" ht="22.5">
      <c r="A516" s="38" t="s">
        <v>201</v>
      </c>
      <c r="B516" s="38" t="s">
        <v>539</v>
      </c>
      <c r="C516" s="38" t="s">
        <v>546</v>
      </c>
      <c r="D516" s="39" t="s">
        <v>547</v>
      </c>
      <c r="E516" s="40">
        <v>1</v>
      </c>
      <c r="F516" s="37"/>
      <c r="G516" s="45" t="s">
        <v>1127</v>
      </c>
      <c r="H516" s="47"/>
      <c r="I516" s="45"/>
      <c r="J516" s="45"/>
    </row>
    <row r="517" spans="1:10" s="38" customFormat="1" ht="22.5">
      <c r="A517" s="38" t="s">
        <v>201</v>
      </c>
      <c r="B517" s="38" t="s">
        <v>539</v>
      </c>
      <c r="C517" s="38" t="s">
        <v>576</v>
      </c>
      <c r="D517" s="39" t="s">
        <v>1077</v>
      </c>
      <c r="E517" s="40">
        <v>1</v>
      </c>
      <c r="F517" s="37"/>
      <c r="G517" s="45" t="s">
        <v>1127</v>
      </c>
      <c r="H517" s="47"/>
      <c r="I517" s="45"/>
      <c r="J517" s="45"/>
    </row>
    <row r="518" spans="1:10" s="38" customFormat="1" ht="22.5">
      <c r="A518" s="38" t="s">
        <v>201</v>
      </c>
      <c r="B518" s="38" t="s">
        <v>539</v>
      </c>
      <c r="C518" s="38" t="s">
        <v>1079</v>
      </c>
      <c r="D518" s="39" t="s">
        <v>1078</v>
      </c>
      <c r="E518" s="40">
        <v>1</v>
      </c>
      <c r="F518" s="37"/>
      <c r="G518" s="45" t="s">
        <v>1127</v>
      </c>
      <c r="H518" s="47"/>
      <c r="I518" s="45"/>
      <c r="J518" s="45"/>
    </row>
    <row r="519" spans="1:10" s="38" customFormat="1" ht="22.5">
      <c r="B519" s="38" t="s">
        <v>455</v>
      </c>
      <c r="C519" s="38" t="s">
        <v>577</v>
      </c>
      <c r="D519" s="39" t="s">
        <v>1083</v>
      </c>
      <c r="E519" s="40">
        <v>2</v>
      </c>
      <c r="F519" s="37" t="s">
        <v>578</v>
      </c>
      <c r="G519" s="45" t="s">
        <v>1127</v>
      </c>
      <c r="H519" s="47"/>
      <c r="I519" s="45"/>
      <c r="J519" s="45"/>
    </row>
    <row r="520" spans="1:10" s="38" customFormat="1" ht="22.5">
      <c r="B520" s="38" t="s">
        <v>1082</v>
      </c>
      <c r="C520" s="38" t="s">
        <v>1081</v>
      </c>
      <c r="D520" s="39" t="s">
        <v>1080</v>
      </c>
      <c r="E520" s="40">
        <v>8</v>
      </c>
      <c r="F520" s="37" t="s">
        <v>578</v>
      </c>
      <c r="G520" s="45" t="s">
        <v>1127</v>
      </c>
      <c r="H520" s="47"/>
      <c r="I520" s="45"/>
      <c r="J520" s="45"/>
    </row>
    <row r="521" spans="1:10" s="38" customFormat="1" ht="22.5">
      <c r="B521" s="38" t="s">
        <v>1082</v>
      </c>
      <c r="C521" s="38" t="s">
        <v>1084</v>
      </c>
      <c r="D521" s="39" t="s">
        <v>1085</v>
      </c>
      <c r="E521" s="40">
        <v>3</v>
      </c>
      <c r="F521" s="37" t="s">
        <v>578</v>
      </c>
      <c r="G521" s="45" t="s">
        <v>1127</v>
      </c>
      <c r="H521" s="47"/>
      <c r="I521" s="45"/>
      <c r="J521" s="45"/>
    </row>
    <row r="522" spans="1:10" s="38" customFormat="1" ht="22.5">
      <c r="A522" s="38" t="s">
        <v>201</v>
      </c>
      <c r="B522" s="38" t="s">
        <v>579</v>
      </c>
      <c r="C522" s="38" t="s">
        <v>580</v>
      </c>
      <c r="D522" s="39" t="s">
        <v>1086</v>
      </c>
      <c r="E522" s="40">
        <v>1</v>
      </c>
      <c r="F522" s="37"/>
      <c r="G522" s="45" t="s">
        <v>1127</v>
      </c>
      <c r="H522" s="47"/>
      <c r="I522" s="45"/>
      <c r="J522" s="45"/>
    </row>
    <row r="523" spans="1:10" s="38" customFormat="1">
      <c r="A523" s="38" t="s">
        <v>201</v>
      </c>
      <c r="B523" s="38" t="s">
        <v>1082</v>
      </c>
      <c r="C523" s="38" t="s">
        <v>581</v>
      </c>
      <c r="D523" s="39" t="s">
        <v>1087</v>
      </c>
      <c r="E523" s="40">
        <v>1</v>
      </c>
      <c r="F523" s="37" t="s">
        <v>332</v>
      </c>
      <c r="G523" s="45" t="s">
        <v>1127</v>
      </c>
      <c r="H523" s="47"/>
      <c r="I523" s="45"/>
      <c r="J523" s="45"/>
    </row>
    <row r="524" spans="1:10" s="38" customFormat="1">
      <c r="A524" s="38" t="s">
        <v>201</v>
      </c>
      <c r="B524" s="38" t="s">
        <v>1082</v>
      </c>
      <c r="C524" s="38" t="s">
        <v>582</v>
      </c>
      <c r="D524" s="39" t="s">
        <v>1087</v>
      </c>
      <c r="E524" s="40">
        <v>1</v>
      </c>
      <c r="F524" s="37" t="s">
        <v>560</v>
      </c>
      <c r="G524" s="45" t="s">
        <v>1127</v>
      </c>
      <c r="H524" s="47"/>
      <c r="I524" s="45"/>
      <c r="J524" s="45"/>
    </row>
    <row r="525" spans="1:10" s="38" customFormat="1">
      <c r="A525" s="38" t="s">
        <v>201</v>
      </c>
      <c r="B525" s="38" t="s">
        <v>1082</v>
      </c>
      <c r="C525" s="38" t="s">
        <v>582</v>
      </c>
      <c r="D525" s="39" t="s">
        <v>1087</v>
      </c>
      <c r="E525" s="40">
        <v>1</v>
      </c>
      <c r="F525" s="37"/>
      <c r="G525" s="45" t="s">
        <v>1127</v>
      </c>
      <c r="H525" s="47"/>
      <c r="I525" s="45"/>
      <c r="J525" s="45"/>
    </row>
    <row r="526" spans="1:10" s="38" customFormat="1" ht="22.5">
      <c r="A526" s="38" t="s">
        <v>201</v>
      </c>
      <c r="B526" s="38" t="s">
        <v>1082</v>
      </c>
      <c r="C526" s="38" t="s">
        <v>583</v>
      </c>
      <c r="D526" s="39" t="s">
        <v>1088</v>
      </c>
      <c r="E526" s="40">
        <v>1</v>
      </c>
      <c r="F526" s="37" t="s">
        <v>571</v>
      </c>
      <c r="G526" s="45" t="s">
        <v>1127</v>
      </c>
      <c r="H526" s="47"/>
      <c r="I526" s="45"/>
      <c r="J526" s="45"/>
    </row>
    <row r="527" spans="1:10" s="38" customFormat="1">
      <c r="A527" s="38" t="s">
        <v>201</v>
      </c>
      <c r="B527" s="38" t="s">
        <v>1082</v>
      </c>
      <c r="C527" s="38" t="s">
        <v>584</v>
      </c>
      <c r="D527" s="39" t="s">
        <v>1089</v>
      </c>
      <c r="E527" s="40">
        <v>1</v>
      </c>
      <c r="F527" s="37" t="s">
        <v>571</v>
      </c>
      <c r="G527" s="45" t="s">
        <v>1127</v>
      </c>
      <c r="H527" s="47"/>
      <c r="I527" s="45"/>
      <c r="J527" s="45"/>
    </row>
    <row r="528" spans="1:10" s="38" customFormat="1" ht="33.75">
      <c r="B528" s="38" t="s">
        <v>1082</v>
      </c>
      <c r="C528" s="38" t="s">
        <v>585</v>
      </c>
      <c r="D528" s="39" t="s">
        <v>1090</v>
      </c>
      <c r="E528" s="40">
        <v>1</v>
      </c>
      <c r="F528" s="37" t="s">
        <v>586</v>
      </c>
      <c r="G528" s="45" t="s">
        <v>1127</v>
      </c>
      <c r="H528" s="47"/>
      <c r="I528" s="45"/>
      <c r="J528" s="45"/>
    </row>
    <row r="529" spans="1:10" s="38" customFormat="1">
      <c r="A529" s="38" t="s">
        <v>201</v>
      </c>
      <c r="B529" s="38" t="s">
        <v>1082</v>
      </c>
      <c r="C529" s="38" t="s">
        <v>587</v>
      </c>
      <c r="D529" s="39" t="s">
        <v>1091</v>
      </c>
      <c r="E529" s="40">
        <v>1</v>
      </c>
      <c r="F529" s="37"/>
      <c r="G529" s="45" t="s">
        <v>1127</v>
      </c>
      <c r="H529" s="47"/>
      <c r="I529" s="45"/>
      <c r="J529" s="45"/>
    </row>
    <row r="530" spans="1:10" s="38" customFormat="1">
      <c r="B530" s="38" t="s">
        <v>1082</v>
      </c>
      <c r="C530" s="38" t="s">
        <v>1092</v>
      </c>
      <c r="D530" s="39" t="s">
        <v>1093</v>
      </c>
      <c r="E530" s="40">
        <v>2</v>
      </c>
      <c r="F530" s="37"/>
      <c r="G530" s="45" t="s">
        <v>1127</v>
      </c>
      <c r="H530" s="47"/>
      <c r="I530" s="45"/>
      <c r="J530" s="45"/>
    </row>
    <row r="531" spans="1:10" s="38" customFormat="1" ht="22.5">
      <c r="B531" s="38" t="s">
        <v>1082</v>
      </c>
      <c r="C531" s="38" t="s">
        <v>1095</v>
      </c>
      <c r="D531" s="39" t="s">
        <v>1094</v>
      </c>
      <c r="E531" s="40">
        <v>2</v>
      </c>
      <c r="F531" s="37" t="s">
        <v>555</v>
      </c>
      <c r="G531" s="45" t="s">
        <v>1127</v>
      </c>
      <c r="H531" s="47"/>
      <c r="I531" s="45"/>
      <c r="J531" s="45"/>
    </row>
    <row r="532" spans="1:10" s="38" customFormat="1">
      <c r="B532" s="38" t="s">
        <v>1082</v>
      </c>
      <c r="C532" s="38" t="s">
        <v>588</v>
      </c>
      <c r="D532" s="39" t="s">
        <v>1096</v>
      </c>
      <c r="E532" s="40">
        <v>1</v>
      </c>
      <c r="F532" s="37" t="s">
        <v>560</v>
      </c>
      <c r="G532" s="45" t="s">
        <v>1127</v>
      </c>
      <c r="H532" s="47"/>
      <c r="I532" s="45"/>
      <c r="J532" s="45"/>
    </row>
    <row r="533" spans="1:10" s="38" customFormat="1" ht="22.5">
      <c r="B533" s="38" t="s">
        <v>1082</v>
      </c>
      <c r="C533" s="38" t="s">
        <v>589</v>
      </c>
      <c r="D533" s="39" t="s">
        <v>1097</v>
      </c>
      <c r="E533" s="40">
        <v>1</v>
      </c>
      <c r="F533" s="37" t="s">
        <v>555</v>
      </c>
      <c r="G533" s="45" t="s">
        <v>1127</v>
      </c>
      <c r="H533" s="47"/>
      <c r="I533" s="45"/>
      <c r="J533" s="45"/>
    </row>
    <row r="534" spans="1:10" s="38" customFormat="1">
      <c r="A534" s="38" t="s">
        <v>201</v>
      </c>
      <c r="B534" s="38" t="s">
        <v>1082</v>
      </c>
      <c r="C534" s="38" t="s">
        <v>590</v>
      </c>
      <c r="D534" s="39" t="s">
        <v>1098</v>
      </c>
      <c r="E534" s="40">
        <v>1</v>
      </c>
      <c r="F534" s="37"/>
      <c r="G534" s="45" t="s">
        <v>1127</v>
      </c>
      <c r="H534" s="47"/>
      <c r="I534" s="45"/>
      <c r="J534" s="45"/>
    </row>
    <row r="535" spans="1:10" s="38" customFormat="1" ht="22.5">
      <c r="A535" s="38" t="s">
        <v>201</v>
      </c>
      <c r="B535" s="38" t="s">
        <v>1082</v>
      </c>
      <c r="C535" s="38" t="s">
        <v>591</v>
      </c>
      <c r="D535" s="39" t="s">
        <v>1099</v>
      </c>
      <c r="E535" s="40">
        <v>1</v>
      </c>
      <c r="F535" s="37"/>
      <c r="G535" s="45" t="s">
        <v>1127</v>
      </c>
      <c r="H535" s="47"/>
      <c r="I535" s="45"/>
      <c r="J535" s="45"/>
    </row>
    <row r="536" spans="1:10" s="38" customFormat="1" ht="22.5">
      <c r="B536" s="38" t="s">
        <v>1082</v>
      </c>
      <c r="C536" s="38" t="s">
        <v>1101</v>
      </c>
      <c r="D536" s="39" t="s">
        <v>1100</v>
      </c>
      <c r="E536" s="40">
        <v>1</v>
      </c>
      <c r="F536" s="37" t="s">
        <v>571</v>
      </c>
      <c r="G536" s="45" t="s">
        <v>1127</v>
      </c>
      <c r="H536" s="47"/>
      <c r="I536" s="45"/>
      <c r="J536" s="45"/>
    </row>
    <row r="537" spans="1:10" s="38" customFormat="1" ht="22.5">
      <c r="A537" s="38" t="s">
        <v>201</v>
      </c>
      <c r="B537" s="38" t="s">
        <v>1082</v>
      </c>
      <c r="C537" s="38" t="s">
        <v>1103</v>
      </c>
      <c r="D537" s="39" t="s">
        <v>1102</v>
      </c>
      <c r="E537" s="40">
        <v>3</v>
      </c>
      <c r="F537" s="37" t="s">
        <v>555</v>
      </c>
      <c r="G537" s="45" t="s">
        <v>1127</v>
      </c>
      <c r="H537" s="47"/>
      <c r="I537" s="45"/>
      <c r="J537" s="45"/>
    </row>
    <row r="538" spans="1:10" s="38" customFormat="1" ht="22.5">
      <c r="B538" s="38" t="s">
        <v>1082</v>
      </c>
      <c r="C538" s="38" t="s">
        <v>592</v>
      </c>
      <c r="D538" s="39" t="s">
        <v>1104</v>
      </c>
      <c r="E538" s="40">
        <v>1</v>
      </c>
      <c r="F538" s="37"/>
      <c r="G538" s="45" t="s">
        <v>1127</v>
      </c>
      <c r="H538" s="47"/>
      <c r="I538" s="45"/>
      <c r="J538" s="45"/>
    </row>
    <row r="539" spans="1:10" s="38" customFormat="1" ht="33.75">
      <c r="A539" s="38" t="s">
        <v>201</v>
      </c>
      <c r="B539" s="38" t="s">
        <v>1082</v>
      </c>
      <c r="C539" s="38" t="s">
        <v>593</v>
      </c>
      <c r="D539" s="39" t="s">
        <v>1105</v>
      </c>
      <c r="E539" s="40">
        <v>1</v>
      </c>
      <c r="F539" s="37" t="s">
        <v>555</v>
      </c>
      <c r="G539" s="45" t="s">
        <v>1127</v>
      </c>
      <c r="H539" s="47"/>
      <c r="I539" s="45"/>
      <c r="J539" s="45"/>
    </row>
    <row r="540" spans="1:10" s="38" customFormat="1" ht="22.5">
      <c r="A540" s="38" t="s">
        <v>201</v>
      </c>
      <c r="B540" s="38" t="s">
        <v>1082</v>
      </c>
      <c r="C540" s="38" t="s">
        <v>594</v>
      </c>
      <c r="D540" s="39" t="s">
        <v>1106</v>
      </c>
      <c r="E540" s="40">
        <v>1</v>
      </c>
      <c r="F540" s="37" t="s">
        <v>555</v>
      </c>
      <c r="G540" s="45" t="s">
        <v>1127</v>
      </c>
      <c r="H540" s="47"/>
      <c r="I540" s="45"/>
      <c r="J540" s="45"/>
    </row>
    <row r="541" spans="1:10" s="38" customFormat="1" ht="22.5">
      <c r="A541" s="38" t="s">
        <v>201</v>
      </c>
      <c r="B541" s="38" t="s">
        <v>562</v>
      </c>
      <c r="C541" s="38" t="s">
        <v>595</v>
      </c>
      <c r="D541" s="39" t="s">
        <v>1107</v>
      </c>
      <c r="E541" s="33">
        <v>0</v>
      </c>
      <c r="F541" s="37" t="s">
        <v>596</v>
      </c>
      <c r="G541" s="45" t="s">
        <v>1127</v>
      </c>
      <c r="H541" s="47"/>
      <c r="I541" s="45"/>
      <c r="J541" s="45"/>
    </row>
    <row r="542" spans="1:10" s="38" customFormat="1">
      <c r="A542" s="38" t="s">
        <v>201</v>
      </c>
      <c r="B542" s="38" t="s">
        <v>1082</v>
      </c>
      <c r="C542" s="38" t="s">
        <v>1109</v>
      </c>
      <c r="D542" s="39" t="s">
        <v>1108</v>
      </c>
      <c r="E542" s="33">
        <v>1</v>
      </c>
      <c r="F542" s="37"/>
      <c r="G542" s="45" t="s">
        <v>1127</v>
      </c>
      <c r="H542" s="47"/>
      <c r="I542" s="45"/>
      <c r="J542" s="45"/>
    </row>
    <row r="543" spans="1:10" s="38" customFormat="1" ht="22.5">
      <c r="B543" s="38" t="s">
        <v>1110</v>
      </c>
      <c r="C543" s="38" t="s">
        <v>597</v>
      </c>
      <c r="D543" s="39" t="s">
        <v>1112</v>
      </c>
      <c r="E543" s="40">
        <v>10</v>
      </c>
      <c r="F543" s="37"/>
      <c r="G543" s="45" t="s">
        <v>1127</v>
      </c>
      <c r="H543" s="47"/>
      <c r="I543" s="45"/>
      <c r="J543" s="45"/>
    </row>
    <row r="544" spans="1:10" s="38" customFormat="1" ht="45">
      <c r="B544" s="38" t="s">
        <v>1110</v>
      </c>
      <c r="C544" s="38" t="s">
        <v>598</v>
      </c>
      <c r="D544" s="39" t="s">
        <v>1111</v>
      </c>
      <c r="E544" s="40">
        <v>5</v>
      </c>
      <c r="F544" s="37"/>
      <c r="G544" s="45" t="s">
        <v>1127</v>
      </c>
      <c r="H544" s="47"/>
      <c r="I544" s="45"/>
      <c r="J544" s="45"/>
    </row>
    <row r="545" spans="1:10" s="38" customFormat="1">
      <c r="B545" s="38" t="s">
        <v>1113</v>
      </c>
      <c r="C545" s="38" t="s">
        <v>1114</v>
      </c>
      <c r="D545" s="39" t="s">
        <v>1115</v>
      </c>
      <c r="E545" s="40">
        <v>1</v>
      </c>
      <c r="F545" s="37"/>
      <c r="G545" s="45" t="s">
        <v>1127</v>
      </c>
      <c r="H545" s="47"/>
      <c r="I545" s="45"/>
      <c r="J545" s="45"/>
    </row>
    <row r="546" spans="1:10" s="38" customFormat="1" ht="22.5">
      <c r="B546" s="38" t="s">
        <v>579</v>
      </c>
      <c r="C546" s="38" t="s">
        <v>599</v>
      </c>
      <c r="D546" s="39" t="s">
        <v>1116</v>
      </c>
      <c r="E546" s="40">
        <v>2</v>
      </c>
      <c r="F546" s="37"/>
      <c r="G546" s="45" t="s">
        <v>1127</v>
      </c>
      <c r="H546" s="47"/>
      <c r="I546" s="45"/>
      <c r="J546" s="45"/>
    </row>
    <row r="547" spans="1:10" s="38" customFormat="1" ht="33.75">
      <c r="B547" s="38" t="s">
        <v>556</v>
      </c>
      <c r="C547" s="38" t="s">
        <v>600</v>
      </c>
      <c r="D547" s="39" t="s">
        <v>1117</v>
      </c>
      <c r="E547" s="40">
        <v>1</v>
      </c>
      <c r="F547" s="37" t="s">
        <v>332</v>
      </c>
      <c r="G547" s="45" t="s">
        <v>1127</v>
      </c>
      <c r="H547" s="47"/>
      <c r="I547" s="45"/>
      <c r="J547" s="45"/>
    </row>
    <row r="548" spans="1:10" s="38" customFormat="1" ht="22.5">
      <c r="B548" s="38" t="s">
        <v>556</v>
      </c>
      <c r="C548" s="38" t="s">
        <v>1118</v>
      </c>
      <c r="D548" s="39" t="s">
        <v>1121</v>
      </c>
      <c r="E548" s="40">
        <v>1</v>
      </c>
      <c r="F548" s="37" t="s">
        <v>560</v>
      </c>
      <c r="G548" s="45" t="s">
        <v>1127</v>
      </c>
      <c r="H548" s="47"/>
      <c r="I548" s="45"/>
      <c r="J548" s="45"/>
    </row>
    <row r="549" spans="1:10" s="38" customFormat="1" ht="22.5">
      <c r="A549" s="38" t="s">
        <v>201</v>
      </c>
      <c r="B549" s="38" t="s">
        <v>556</v>
      </c>
      <c r="C549" s="38" t="s">
        <v>1119</v>
      </c>
      <c r="D549" s="39" t="s">
        <v>1122</v>
      </c>
      <c r="E549" s="40">
        <v>1</v>
      </c>
      <c r="F549" s="37" t="s">
        <v>332</v>
      </c>
      <c r="G549" s="45" t="s">
        <v>1127</v>
      </c>
      <c r="H549" s="47"/>
      <c r="I549" s="45"/>
      <c r="J549" s="45"/>
    </row>
    <row r="550" spans="1:10" s="38" customFormat="1" ht="22.5">
      <c r="B550" s="38" t="s">
        <v>556</v>
      </c>
      <c r="C550" s="38" t="s">
        <v>1120</v>
      </c>
      <c r="D550" s="39" t="s">
        <v>1123</v>
      </c>
      <c r="E550" s="40">
        <v>1</v>
      </c>
      <c r="F550" s="37" t="s">
        <v>332</v>
      </c>
      <c r="G550" s="45" t="s">
        <v>1127</v>
      </c>
      <c r="H550" s="47"/>
      <c r="I550" s="45"/>
      <c r="J550" s="45"/>
    </row>
    <row r="551" spans="1:10" s="38" customFormat="1" ht="22.5">
      <c r="A551" s="38" t="s">
        <v>201</v>
      </c>
      <c r="B551" s="38" t="s">
        <v>601</v>
      </c>
      <c r="C551" s="38" t="s">
        <v>602</v>
      </c>
      <c r="D551" s="39" t="s">
        <v>1124</v>
      </c>
      <c r="E551" s="40">
        <v>2</v>
      </c>
      <c r="F551" s="37"/>
      <c r="G551" s="45" t="s">
        <v>1127</v>
      </c>
      <c r="H551" s="47"/>
      <c r="I551" s="45"/>
      <c r="J551" s="45"/>
    </row>
    <row r="552" spans="1:10" s="38" customFormat="1" ht="22.5">
      <c r="B552" s="38" t="s">
        <v>603</v>
      </c>
      <c r="C552" s="38" t="s">
        <v>604</v>
      </c>
      <c r="D552" s="39" t="s">
        <v>604</v>
      </c>
      <c r="E552" s="40">
        <v>1</v>
      </c>
      <c r="F552" s="37"/>
      <c r="G552" s="45" t="s">
        <v>1127</v>
      </c>
      <c r="H552" s="47"/>
      <c r="I552" s="45"/>
      <c r="J552" s="45"/>
    </row>
    <row r="553" spans="1:10" s="38" customFormat="1">
      <c r="B553" s="38" t="s">
        <v>605</v>
      </c>
      <c r="C553" s="38" t="s">
        <v>606</v>
      </c>
      <c r="D553" s="39"/>
      <c r="E553" s="40">
        <v>1</v>
      </c>
      <c r="F553" s="37" t="s">
        <v>571</v>
      </c>
      <c r="G553" s="45" t="s">
        <v>1127</v>
      </c>
      <c r="H553" s="47"/>
      <c r="I553" s="45"/>
      <c r="J553" s="45"/>
    </row>
    <row r="554" spans="1:10" s="38" customFormat="1">
      <c r="B554" s="38" t="s">
        <v>605</v>
      </c>
      <c r="C554" s="38" t="s">
        <v>607</v>
      </c>
      <c r="D554" s="39"/>
      <c r="E554" s="40">
        <v>1</v>
      </c>
      <c r="F554" s="37" t="s">
        <v>571</v>
      </c>
      <c r="G554" s="45" t="s">
        <v>1127</v>
      </c>
      <c r="H554" s="47"/>
      <c r="I554" s="45"/>
      <c r="J554" s="45"/>
    </row>
    <row r="555" spans="1:10" s="38" customFormat="1">
      <c r="B555" s="38" t="s">
        <v>605</v>
      </c>
      <c r="C555" s="38" t="s">
        <v>608</v>
      </c>
      <c r="D555" s="39"/>
      <c r="E555" s="40">
        <v>1</v>
      </c>
      <c r="F555" s="37"/>
      <c r="G555" s="45" t="s">
        <v>1127</v>
      </c>
      <c r="H555" s="47"/>
      <c r="I555" s="45"/>
      <c r="J555" s="45"/>
    </row>
    <row r="556" spans="1:10" s="38" customFormat="1">
      <c r="B556" s="38" t="s">
        <v>605</v>
      </c>
      <c r="C556" s="38" t="s">
        <v>609</v>
      </c>
      <c r="D556" s="39"/>
      <c r="E556" s="40">
        <v>1</v>
      </c>
      <c r="F556" s="37"/>
      <c r="G556" s="45" t="s">
        <v>1127</v>
      </c>
      <c r="H556" s="47"/>
      <c r="I556" s="45"/>
      <c r="J556" s="45"/>
    </row>
    <row r="557" spans="1:10" s="38" customFormat="1">
      <c r="B557" s="38" t="s">
        <v>605</v>
      </c>
      <c r="C557" s="38" t="s">
        <v>610</v>
      </c>
      <c r="D557" s="39"/>
      <c r="E557" s="40">
        <v>1</v>
      </c>
      <c r="F557" s="37"/>
      <c r="G557" s="45" t="s">
        <v>1127</v>
      </c>
      <c r="H557" s="47"/>
      <c r="I557" s="45"/>
      <c r="J557" s="45"/>
    </row>
    <row r="558" spans="1:10" s="38" customFormat="1">
      <c r="B558" s="38" t="s">
        <v>605</v>
      </c>
      <c r="C558" s="38" t="s">
        <v>611</v>
      </c>
      <c r="D558" s="39"/>
      <c r="E558" s="40">
        <v>2</v>
      </c>
      <c r="F558" s="37"/>
      <c r="G558" s="45" t="s">
        <v>1127</v>
      </c>
      <c r="H558" s="47"/>
      <c r="I558" s="45"/>
      <c r="J558" s="45"/>
    </row>
    <row r="559" spans="1:10" s="38" customFormat="1">
      <c r="B559" s="38" t="s">
        <v>605</v>
      </c>
      <c r="C559" s="38" t="s">
        <v>612</v>
      </c>
      <c r="D559" s="39"/>
      <c r="E559" s="40">
        <v>1</v>
      </c>
      <c r="F559" s="37"/>
      <c r="G559" s="45" t="s">
        <v>1127</v>
      </c>
      <c r="H559" s="47"/>
      <c r="I559" s="45"/>
      <c r="J559" s="45"/>
    </row>
    <row r="560" spans="1:10" s="38" customFormat="1">
      <c r="B560" s="38" t="s">
        <v>605</v>
      </c>
      <c r="C560" s="38" t="s">
        <v>613</v>
      </c>
      <c r="D560" s="39"/>
      <c r="E560" s="40">
        <v>3</v>
      </c>
      <c r="F560" s="37"/>
      <c r="G560" s="45" t="s">
        <v>1127</v>
      </c>
      <c r="H560" s="47"/>
      <c r="I560" s="45"/>
      <c r="J560" s="45"/>
    </row>
    <row r="561" spans="2:10" s="38" customFormat="1">
      <c r="B561" s="38" t="s">
        <v>605</v>
      </c>
      <c r="C561" s="38" t="s">
        <v>614</v>
      </c>
      <c r="D561" s="39"/>
      <c r="E561" s="40">
        <v>1</v>
      </c>
      <c r="F561" s="37"/>
      <c r="G561" s="45" t="s">
        <v>1127</v>
      </c>
      <c r="H561" s="47"/>
      <c r="I561" s="45"/>
      <c r="J561" s="45"/>
    </row>
    <row r="562" spans="2:10" s="38" customFormat="1">
      <c r="B562" s="38" t="s">
        <v>605</v>
      </c>
      <c r="C562" s="38" t="s">
        <v>615</v>
      </c>
      <c r="D562" s="39"/>
      <c r="E562" s="40">
        <v>1</v>
      </c>
      <c r="F562" s="37" t="s">
        <v>332</v>
      </c>
      <c r="G562" s="45" t="s">
        <v>1127</v>
      </c>
      <c r="H562" s="47"/>
      <c r="I562" s="45"/>
      <c r="J562" s="45"/>
    </row>
    <row r="563" spans="2:10" s="38" customFormat="1">
      <c r="B563" s="38" t="s">
        <v>616</v>
      </c>
      <c r="C563" s="38" t="s">
        <v>617</v>
      </c>
      <c r="D563" s="39"/>
      <c r="E563" s="40">
        <v>1</v>
      </c>
      <c r="F563" s="37"/>
      <c r="G563" s="45" t="s">
        <v>1127</v>
      </c>
      <c r="H563" s="47"/>
      <c r="I563" s="45"/>
      <c r="J563" s="45"/>
    </row>
    <row r="564" spans="2:10" s="38" customFormat="1" ht="22.5">
      <c r="B564" s="38" t="s">
        <v>616</v>
      </c>
      <c r="C564" s="38" t="s">
        <v>618</v>
      </c>
      <c r="D564" s="39"/>
      <c r="E564" s="40">
        <v>1</v>
      </c>
      <c r="F564" s="37"/>
      <c r="G564" s="45" t="s">
        <v>1127</v>
      </c>
      <c r="H564" s="47"/>
      <c r="I564" s="45"/>
      <c r="J564" s="45"/>
    </row>
    <row r="565" spans="2:10" s="38" customFormat="1">
      <c r="B565" s="38" t="s">
        <v>619</v>
      </c>
      <c r="C565" s="38" t="s">
        <v>620</v>
      </c>
      <c r="D565" s="39"/>
      <c r="E565" s="40">
        <v>1</v>
      </c>
      <c r="F565" s="37" t="s">
        <v>586</v>
      </c>
      <c r="G565" s="45" t="s">
        <v>1127</v>
      </c>
      <c r="H565" s="47"/>
      <c r="I565" s="45"/>
      <c r="J565" s="45"/>
    </row>
    <row r="566" spans="2:10" s="38" customFormat="1">
      <c r="B566" s="38" t="s">
        <v>619</v>
      </c>
      <c r="C566" s="38" t="s">
        <v>621</v>
      </c>
      <c r="D566" s="39"/>
      <c r="E566" s="40">
        <v>1</v>
      </c>
      <c r="F566" s="37"/>
      <c r="G566" s="45" t="s">
        <v>1127</v>
      </c>
      <c r="H566" s="47"/>
      <c r="I566" s="45"/>
      <c r="J566" s="45"/>
    </row>
    <row r="567" spans="2:10" s="38" customFormat="1">
      <c r="B567" s="38" t="s">
        <v>619</v>
      </c>
      <c r="C567" s="38" t="s">
        <v>622</v>
      </c>
      <c r="D567" s="39"/>
      <c r="E567" s="40">
        <v>5</v>
      </c>
      <c r="F567" s="37"/>
      <c r="G567" s="45" t="s">
        <v>1127</v>
      </c>
      <c r="H567" s="47"/>
      <c r="I567" s="45"/>
      <c r="J567" s="45"/>
    </row>
    <row r="568" spans="2:10" s="38" customFormat="1">
      <c r="B568" s="38" t="s">
        <v>619</v>
      </c>
      <c r="C568" s="38" t="s">
        <v>623</v>
      </c>
      <c r="D568" s="39"/>
      <c r="E568" s="40">
        <v>1</v>
      </c>
      <c r="F568" s="37"/>
      <c r="G568" s="45" t="s">
        <v>1127</v>
      </c>
      <c r="H568" s="47"/>
      <c r="I568" s="45"/>
      <c r="J568" s="45"/>
    </row>
    <row r="569" spans="2:10" s="38" customFormat="1">
      <c r="B569" s="38" t="s">
        <v>619</v>
      </c>
      <c r="C569" s="38" t="s">
        <v>624</v>
      </c>
      <c r="D569" s="39"/>
      <c r="E569" s="40">
        <v>11</v>
      </c>
      <c r="F569" s="37"/>
      <c r="G569" s="45" t="s">
        <v>1127</v>
      </c>
      <c r="H569" s="47"/>
      <c r="I569" s="45"/>
      <c r="J569" s="45"/>
    </row>
    <row r="570" spans="2:10" s="38" customFormat="1">
      <c r="B570" s="38" t="s">
        <v>619</v>
      </c>
      <c r="C570" s="38" t="s">
        <v>625</v>
      </c>
      <c r="D570" s="39"/>
      <c r="E570" s="40">
        <v>2</v>
      </c>
      <c r="F570" s="37"/>
      <c r="G570" s="45" t="s">
        <v>1127</v>
      </c>
      <c r="H570" s="47"/>
      <c r="I570" s="45"/>
      <c r="J570" s="45"/>
    </row>
    <row r="571" spans="2:10" s="38" customFormat="1">
      <c r="B571" s="38" t="s">
        <v>626</v>
      </c>
      <c r="C571" s="38" t="s">
        <v>627</v>
      </c>
      <c r="D571" s="39"/>
      <c r="E571" s="40">
        <v>3</v>
      </c>
      <c r="F571" s="37"/>
      <c r="G571" s="45" t="s">
        <v>1127</v>
      </c>
      <c r="H571" s="47"/>
      <c r="I571" s="45"/>
      <c r="J571" s="45"/>
    </row>
    <row r="572" spans="2:10" s="38" customFormat="1">
      <c r="B572" s="38" t="s">
        <v>626</v>
      </c>
      <c r="C572" s="38" t="s">
        <v>628</v>
      </c>
      <c r="D572" s="39"/>
      <c r="E572" s="40">
        <v>1</v>
      </c>
      <c r="F572" s="37"/>
      <c r="G572" s="45" t="s">
        <v>1127</v>
      </c>
      <c r="H572" s="47"/>
      <c r="I572" s="45"/>
      <c r="J572" s="45"/>
    </row>
    <row r="573" spans="2:10" s="38" customFormat="1">
      <c r="B573" s="38" t="s">
        <v>626</v>
      </c>
      <c r="C573" s="38" t="s">
        <v>629</v>
      </c>
      <c r="D573" s="39"/>
      <c r="E573" s="40">
        <v>5</v>
      </c>
      <c r="F573" s="37"/>
      <c r="G573" s="45" t="s">
        <v>1127</v>
      </c>
      <c r="H573" s="47"/>
      <c r="I573" s="45"/>
      <c r="J573" s="45"/>
    </row>
    <row r="574" spans="2:10" s="38" customFormat="1">
      <c r="B574" s="38" t="s">
        <v>626</v>
      </c>
      <c r="C574" s="38" t="s">
        <v>630</v>
      </c>
      <c r="D574" s="39"/>
      <c r="E574" s="40">
        <v>6</v>
      </c>
      <c r="F574" s="37"/>
      <c r="G574" s="45" t="s">
        <v>1127</v>
      </c>
      <c r="H574" s="47"/>
      <c r="I574" s="45"/>
      <c r="J574" s="45"/>
    </row>
    <row r="575" spans="2:10" s="38" customFormat="1">
      <c r="B575" s="38" t="s">
        <v>626</v>
      </c>
      <c r="C575" s="38" t="s">
        <v>631</v>
      </c>
      <c r="D575" s="39"/>
      <c r="E575" s="40">
        <v>6</v>
      </c>
      <c r="F575" s="37"/>
      <c r="G575" s="45" t="s">
        <v>1127</v>
      </c>
      <c r="H575" s="47"/>
      <c r="I575" s="45"/>
      <c r="J575" s="45"/>
    </row>
    <row r="576" spans="2:10" s="38" customFormat="1">
      <c r="B576" s="38" t="s">
        <v>626</v>
      </c>
      <c r="C576" s="38" t="s">
        <v>632</v>
      </c>
      <c r="D576" s="39"/>
      <c r="E576" s="40">
        <v>1</v>
      </c>
      <c r="F576" s="37"/>
      <c r="G576" s="45" t="s">
        <v>1127</v>
      </c>
      <c r="H576" s="47"/>
      <c r="I576" s="45"/>
      <c r="J576" s="45"/>
    </row>
    <row r="577" spans="2:10" s="38" customFormat="1" ht="45">
      <c r="B577" s="38" t="s">
        <v>633</v>
      </c>
      <c r="C577" s="38" t="s">
        <v>634</v>
      </c>
      <c r="D577" s="39"/>
      <c r="E577" s="40">
        <v>3</v>
      </c>
      <c r="F577" s="37" t="s">
        <v>571</v>
      </c>
      <c r="G577" s="45" t="s">
        <v>1127</v>
      </c>
      <c r="H577" s="47"/>
      <c r="I577" s="45"/>
      <c r="J577" s="45"/>
    </row>
    <row r="578" spans="2:10" s="38" customFormat="1">
      <c r="B578" s="38" t="s">
        <v>605</v>
      </c>
      <c r="C578" s="38" t="s">
        <v>635</v>
      </c>
      <c r="D578" s="39"/>
      <c r="E578" s="40">
        <v>1</v>
      </c>
      <c r="F578" s="37" t="s">
        <v>571</v>
      </c>
      <c r="G578" s="45" t="s">
        <v>1127</v>
      </c>
      <c r="H578" s="47"/>
      <c r="I578" s="45"/>
      <c r="J578" s="45"/>
    </row>
    <row r="579" spans="2:10" s="38" customFormat="1">
      <c r="B579" s="38" t="s">
        <v>636</v>
      </c>
      <c r="C579" s="38" t="s">
        <v>637</v>
      </c>
      <c r="D579" s="39"/>
      <c r="E579" s="40">
        <v>4</v>
      </c>
      <c r="F579" s="37" t="s">
        <v>571</v>
      </c>
      <c r="G579" s="45" t="s">
        <v>1127</v>
      </c>
      <c r="H579" s="47"/>
      <c r="I579" s="45"/>
      <c r="J579" s="45"/>
    </row>
    <row r="580" spans="2:10" s="38" customFormat="1">
      <c r="B580" s="38" t="s">
        <v>287</v>
      </c>
      <c r="C580" s="38" t="s">
        <v>638</v>
      </c>
      <c r="D580" s="39"/>
      <c r="E580" s="40">
        <v>1</v>
      </c>
      <c r="F580" s="37" t="s">
        <v>571</v>
      </c>
      <c r="G580" s="45" t="s">
        <v>1127</v>
      </c>
      <c r="H580" s="47"/>
      <c r="I580" s="45"/>
      <c r="J580" s="45"/>
    </row>
    <row r="581" spans="2:10" s="38" customFormat="1">
      <c r="B581" s="38" t="s">
        <v>639</v>
      </c>
      <c r="C581" s="38" t="s">
        <v>640</v>
      </c>
      <c r="D581" s="39"/>
      <c r="E581" s="40">
        <v>1</v>
      </c>
      <c r="F581" s="37" t="s">
        <v>332</v>
      </c>
      <c r="G581" s="45" t="s">
        <v>1127</v>
      </c>
      <c r="H581" s="47"/>
      <c r="I581" s="45"/>
      <c r="J581" s="45"/>
    </row>
    <row r="582" spans="2:10" s="38" customFormat="1">
      <c r="B582" s="38" t="s">
        <v>639</v>
      </c>
      <c r="C582" s="38" t="s">
        <v>641</v>
      </c>
      <c r="D582" s="39"/>
      <c r="E582" s="40">
        <v>2</v>
      </c>
      <c r="F582" s="37" t="s">
        <v>332</v>
      </c>
      <c r="G582" s="45" t="s">
        <v>1127</v>
      </c>
      <c r="H582" s="47"/>
      <c r="I582" s="45"/>
      <c r="J582" s="45"/>
    </row>
    <row r="583" spans="2:10" s="38" customFormat="1">
      <c r="B583" s="38" t="s">
        <v>556</v>
      </c>
      <c r="C583" s="38" t="s">
        <v>642</v>
      </c>
      <c r="D583" s="39"/>
      <c r="E583" s="40">
        <v>1</v>
      </c>
      <c r="F583" s="37" t="s">
        <v>560</v>
      </c>
      <c r="G583" s="45" t="s">
        <v>1127</v>
      </c>
      <c r="H583" s="47"/>
      <c r="I583" s="45"/>
      <c r="J583" s="45"/>
    </row>
    <row r="584" spans="2:10" s="38" customFormat="1">
      <c r="B584" s="38" t="s">
        <v>556</v>
      </c>
      <c r="C584" s="38" t="s">
        <v>643</v>
      </c>
      <c r="D584" s="39"/>
      <c r="E584" s="40">
        <v>1</v>
      </c>
      <c r="F584" s="37" t="s">
        <v>560</v>
      </c>
      <c r="G584" s="45" t="s">
        <v>1127</v>
      </c>
      <c r="H584" s="47"/>
      <c r="I584" s="45"/>
      <c r="J584" s="45"/>
    </row>
    <row r="585" spans="2:10" s="38" customFormat="1">
      <c r="B585" s="38" t="s">
        <v>556</v>
      </c>
      <c r="C585" s="38" t="s">
        <v>644</v>
      </c>
      <c r="D585" s="39"/>
      <c r="E585" s="40">
        <v>1</v>
      </c>
      <c r="F585" s="37" t="s">
        <v>332</v>
      </c>
      <c r="G585" s="45" t="s">
        <v>1127</v>
      </c>
      <c r="H585" s="47"/>
      <c r="I585" s="45"/>
      <c r="J585" s="45"/>
    </row>
    <row r="586" spans="2:10" s="38" customFormat="1" ht="22.5">
      <c r="B586" s="38" t="s">
        <v>645</v>
      </c>
      <c r="C586" s="38" t="s">
        <v>646</v>
      </c>
      <c r="D586" s="39"/>
      <c r="E586" s="40">
        <v>1</v>
      </c>
      <c r="F586" s="37" t="s">
        <v>571</v>
      </c>
      <c r="G586" s="45" t="s">
        <v>1127</v>
      </c>
      <c r="H586" s="47"/>
      <c r="I586" s="45"/>
      <c r="J586" s="45"/>
    </row>
    <row r="587" spans="2:10" s="38" customFormat="1">
      <c r="B587" s="38" t="s">
        <v>575</v>
      </c>
      <c r="C587" s="38" t="s">
        <v>647</v>
      </c>
      <c r="D587" s="39"/>
      <c r="E587" s="40">
        <v>1</v>
      </c>
      <c r="F587" s="37" t="s">
        <v>560</v>
      </c>
      <c r="G587" s="45" t="s">
        <v>1127</v>
      </c>
      <c r="H587" s="47"/>
      <c r="I587" s="45"/>
      <c r="J587" s="45"/>
    </row>
    <row r="588" spans="2:10" s="38" customFormat="1">
      <c r="B588" s="38" t="s">
        <v>575</v>
      </c>
      <c r="C588" s="38" t="s">
        <v>648</v>
      </c>
      <c r="D588" s="39"/>
      <c r="E588" s="40">
        <v>1</v>
      </c>
      <c r="F588" s="37" t="s">
        <v>571</v>
      </c>
      <c r="G588" s="45" t="s">
        <v>1127</v>
      </c>
      <c r="H588" s="47"/>
      <c r="I588" s="45"/>
      <c r="J588" s="45"/>
    </row>
    <row r="589" spans="2:10" s="38" customFormat="1">
      <c r="B589" s="38" t="s">
        <v>575</v>
      </c>
      <c r="C589" s="38" t="s">
        <v>648</v>
      </c>
      <c r="D589" s="39"/>
      <c r="E589" s="40">
        <v>0</v>
      </c>
      <c r="F589" s="37" t="s">
        <v>586</v>
      </c>
      <c r="G589" s="45" t="s">
        <v>1127</v>
      </c>
      <c r="H589" s="47"/>
      <c r="I589" s="45"/>
      <c r="J589" s="45"/>
    </row>
    <row r="590" spans="2:10" s="38" customFormat="1">
      <c r="B590" s="38" t="s">
        <v>605</v>
      </c>
      <c r="C590" s="38" t="s">
        <v>614</v>
      </c>
      <c r="D590" s="39"/>
      <c r="E590" s="40">
        <v>2</v>
      </c>
      <c r="F590" s="37"/>
      <c r="G590" s="45" t="s">
        <v>1127</v>
      </c>
      <c r="H590" s="47"/>
      <c r="I590" s="45"/>
      <c r="J590" s="45"/>
    </row>
    <row r="591" spans="2:10" s="38" customFormat="1">
      <c r="B591" s="38" t="s">
        <v>649</v>
      </c>
      <c r="C591" s="38" t="s">
        <v>650</v>
      </c>
      <c r="D591" s="39"/>
      <c r="E591" s="40">
        <v>1</v>
      </c>
      <c r="F591" s="37"/>
      <c r="G591" s="45" t="s">
        <v>1127</v>
      </c>
      <c r="H591" s="47"/>
      <c r="I591" s="45"/>
      <c r="J591" s="45"/>
    </row>
    <row r="592" spans="2:10" s="38" customFormat="1">
      <c r="B592" s="38" t="s">
        <v>651</v>
      </c>
      <c r="C592" s="38" t="s">
        <v>652</v>
      </c>
      <c r="D592" s="39"/>
      <c r="E592" s="40">
        <v>1</v>
      </c>
      <c r="F592" s="37" t="s">
        <v>571</v>
      </c>
      <c r="G592" s="45" t="s">
        <v>1127</v>
      </c>
      <c r="H592" s="47"/>
      <c r="I592" s="45"/>
      <c r="J592" s="45"/>
    </row>
    <row r="593" spans="2:10" s="38" customFormat="1">
      <c r="B593" s="38" t="s">
        <v>651</v>
      </c>
      <c r="C593" s="38" t="s">
        <v>653</v>
      </c>
      <c r="D593" s="39"/>
      <c r="E593" s="40">
        <v>1</v>
      </c>
      <c r="F593" s="37" t="s">
        <v>571</v>
      </c>
      <c r="G593" s="45" t="s">
        <v>1127</v>
      </c>
      <c r="H593" s="47"/>
      <c r="I593" s="45"/>
      <c r="J593" s="45"/>
    </row>
    <row r="594" spans="2:10" s="38" customFormat="1">
      <c r="B594" s="38" t="s">
        <v>651</v>
      </c>
      <c r="C594" s="38" t="s">
        <v>654</v>
      </c>
      <c r="D594" s="39"/>
      <c r="E594" s="40">
        <v>1</v>
      </c>
      <c r="F594" s="37"/>
      <c r="G594" s="45" t="s">
        <v>1127</v>
      </c>
      <c r="H594" s="47"/>
      <c r="I594" s="45"/>
      <c r="J594" s="45"/>
    </row>
    <row r="595" spans="2:10" s="38" customFormat="1" ht="22.5">
      <c r="B595" s="38" t="s">
        <v>651</v>
      </c>
      <c r="C595" s="38" t="s">
        <v>655</v>
      </c>
      <c r="D595" s="39"/>
      <c r="E595" s="40">
        <v>1</v>
      </c>
      <c r="F595" s="37"/>
      <c r="G595" s="45" t="s">
        <v>1127</v>
      </c>
      <c r="H595" s="47"/>
      <c r="I595" s="45"/>
      <c r="J595" s="45"/>
    </row>
    <row r="596" spans="2:10" s="38" customFormat="1">
      <c r="B596" s="38" t="s">
        <v>651</v>
      </c>
      <c r="C596" s="38" t="s">
        <v>656</v>
      </c>
      <c r="D596" s="39"/>
      <c r="E596" s="40">
        <v>1</v>
      </c>
      <c r="F596" s="37"/>
      <c r="G596" s="45" t="s">
        <v>1127</v>
      </c>
      <c r="H596" s="47"/>
      <c r="I596" s="45"/>
      <c r="J596" s="45"/>
    </row>
    <row r="597" spans="2:10" s="38" customFormat="1">
      <c r="B597" s="38" t="s">
        <v>657</v>
      </c>
      <c r="C597" s="38" t="s">
        <v>658</v>
      </c>
      <c r="D597" s="39"/>
      <c r="E597" s="40">
        <v>1</v>
      </c>
      <c r="F597" s="37"/>
      <c r="G597" s="45" t="s">
        <v>1127</v>
      </c>
      <c r="H597" s="47"/>
      <c r="I597" s="45"/>
      <c r="J597" s="45"/>
    </row>
    <row r="598" spans="2:10" s="38" customFormat="1">
      <c r="B598" s="38" t="s">
        <v>310</v>
      </c>
      <c r="C598" s="38" t="s">
        <v>659</v>
      </c>
      <c r="D598" s="39"/>
      <c r="E598" s="40">
        <v>1</v>
      </c>
      <c r="F598" s="37"/>
      <c r="G598" s="45" t="s">
        <v>1127</v>
      </c>
      <c r="H598" s="47"/>
      <c r="I598" s="45"/>
      <c r="J598" s="45"/>
    </row>
    <row r="599" spans="2:10" s="38" customFormat="1" ht="22.5">
      <c r="B599" s="38" t="s">
        <v>562</v>
      </c>
      <c r="C599" s="38" t="s">
        <v>660</v>
      </c>
      <c r="D599" s="39"/>
      <c r="E599" s="40">
        <v>1</v>
      </c>
      <c r="F599" s="37"/>
      <c r="G599" s="45" t="s">
        <v>1127</v>
      </c>
      <c r="H599" s="47"/>
      <c r="I599" s="45"/>
      <c r="J599" s="45"/>
    </row>
    <row r="600" spans="2:10" s="38" customFormat="1">
      <c r="B600" s="38" t="s">
        <v>575</v>
      </c>
      <c r="C600" s="38" t="s">
        <v>661</v>
      </c>
      <c r="D600" s="39"/>
      <c r="E600" s="40">
        <v>1</v>
      </c>
      <c r="F600" s="37"/>
      <c r="G600" s="45" t="s">
        <v>1127</v>
      </c>
      <c r="H600" s="47"/>
      <c r="I600" s="45"/>
      <c r="J600" s="45"/>
    </row>
    <row r="601" spans="2:10" s="38" customFormat="1">
      <c r="B601" s="38" t="s">
        <v>575</v>
      </c>
      <c r="C601" s="38" t="s">
        <v>662</v>
      </c>
      <c r="D601" s="39"/>
      <c r="E601" s="40">
        <v>1</v>
      </c>
      <c r="F601" s="37"/>
      <c r="G601" s="45" t="s">
        <v>1127</v>
      </c>
      <c r="H601" s="47"/>
      <c r="I601" s="45"/>
      <c r="J601" s="45"/>
    </row>
    <row r="602" spans="2:10" s="38" customFormat="1">
      <c r="B602" s="38" t="s">
        <v>310</v>
      </c>
      <c r="C602" s="38" t="s">
        <v>663</v>
      </c>
      <c r="D602" s="39"/>
      <c r="E602" s="40">
        <v>1</v>
      </c>
      <c r="F602" s="37" t="s">
        <v>664</v>
      </c>
      <c r="G602" s="45" t="s">
        <v>1127</v>
      </c>
      <c r="H602" s="47"/>
      <c r="I602" s="45"/>
      <c r="J602" s="45"/>
    </row>
    <row r="603" spans="2:10" s="38" customFormat="1">
      <c r="B603" s="38" t="s">
        <v>665</v>
      </c>
      <c r="C603" s="38" t="s">
        <v>666</v>
      </c>
      <c r="D603" s="39"/>
      <c r="E603" s="40">
        <v>1</v>
      </c>
      <c r="F603" s="37" t="s">
        <v>332</v>
      </c>
      <c r="G603" s="45" t="s">
        <v>1127</v>
      </c>
      <c r="H603" s="47"/>
      <c r="I603" s="45"/>
      <c r="J603" s="45"/>
    </row>
    <row r="604" spans="2:10" s="38" customFormat="1">
      <c r="B604" s="38" t="s">
        <v>665</v>
      </c>
      <c r="C604" s="38" t="s">
        <v>667</v>
      </c>
      <c r="D604" s="39"/>
      <c r="E604" s="40">
        <v>1</v>
      </c>
      <c r="F604" s="37"/>
      <c r="G604" s="45" t="s">
        <v>1127</v>
      </c>
      <c r="H604" s="47"/>
      <c r="I604" s="45"/>
      <c r="J604" s="45"/>
    </row>
    <row r="605" spans="2:10" s="38" customFormat="1" ht="45">
      <c r="B605" s="38" t="s">
        <v>665</v>
      </c>
      <c r="C605" s="38" t="s">
        <v>668</v>
      </c>
      <c r="D605" s="39"/>
      <c r="E605" s="40">
        <v>2</v>
      </c>
      <c r="F605" s="37"/>
      <c r="G605" s="45" t="s">
        <v>1127</v>
      </c>
      <c r="H605" s="47"/>
      <c r="I605" s="45"/>
      <c r="J605" s="45"/>
    </row>
    <row r="606" spans="2:10" s="38" customFormat="1">
      <c r="B606" s="38" t="s">
        <v>605</v>
      </c>
      <c r="C606" s="38" t="s">
        <v>669</v>
      </c>
      <c r="D606" s="39"/>
      <c r="E606" s="40">
        <v>2</v>
      </c>
      <c r="F606" s="37" t="s">
        <v>571</v>
      </c>
      <c r="G606" s="45" t="s">
        <v>1127</v>
      </c>
      <c r="H606" s="47"/>
      <c r="I606" s="45"/>
      <c r="J606" s="45"/>
    </row>
    <row r="607" spans="2:10" s="38" customFormat="1" ht="33.75">
      <c r="B607" s="38" t="s">
        <v>649</v>
      </c>
      <c r="C607" s="38" t="s">
        <v>670</v>
      </c>
      <c r="D607" s="39"/>
      <c r="E607" s="40">
        <v>2</v>
      </c>
      <c r="F607" s="37"/>
      <c r="G607" s="45" t="s">
        <v>1127</v>
      </c>
      <c r="H607" s="47"/>
      <c r="I607" s="45"/>
      <c r="J607" s="45"/>
    </row>
    <row r="608" spans="2:10" s="38" customFormat="1" ht="33.75">
      <c r="B608" s="38" t="s">
        <v>649</v>
      </c>
      <c r="C608" s="38" t="s">
        <v>671</v>
      </c>
      <c r="D608" s="39"/>
      <c r="E608" s="40">
        <v>1</v>
      </c>
      <c r="F608" s="37" t="s">
        <v>571</v>
      </c>
      <c r="G608" s="45" t="s">
        <v>1127</v>
      </c>
      <c r="H608" s="47"/>
      <c r="I608" s="45"/>
      <c r="J608" s="45"/>
    </row>
    <row r="609" spans="2:10" s="38" customFormat="1">
      <c r="B609" s="38" t="s">
        <v>672</v>
      </c>
      <c r="C609" s="38" t="s">
        <v>673</v>
      </c>
      <c r="D609" s="39"/>
      <c r="E609" s="40">
        <v>2</v>
      </c>
      <c r="F609" s="37" t="s">
        <v>571</v>
      </c>
      <c r="G609" s="45" t="s">
        <v>1127</v>
      </c>
      <c r="H609" s="47"/>
      <c r="I609" s="45"/>
      <c r="J609" s="45"/>
    </row>
    <row r="610" spans="2:10" s="38" customFormat="1">
      <c r="B610" s="38" t="s">
        <v>672</v>
      </c>
      <c r="C610" s="38" t="s">
        <v>674</v>
      </c>
      <c r="D610" s="39"/>
      <c r="E610" s="40">
        <v>2</v>
      </c>
      <c r="F610" s="37" t="s">
        <v>332</v>
      </c>
      <c r="G610" s="45" t="s">
        <v>1127</v>
      </c>
      <c r="H610" s="47"/>
      <c r="I610" s="45"/>
      <c r="J610" s="45"/>
    </row>
    <row r="611" spans="2:10" s="38" customFormat="1">
      <c r="B611" s="38" t="s">
        <v>675</v>
      </c>
      <c r="C611" s="38" t="s">
        <v>676</v>
      </c>
      <c r="D611" s="39"/>
      <c r="E611" s="40">
        <v>2</v>
      </c>
      <c r="F611" s="37"/>
      <c r="G611" s="45" t="s">
        <v>1127</v>
      </c>
      <c r="H611" s="47"/>
      <c r="I611" s="45"/>
      <c r="J611" s="45"/>
    </row>
    <row r="612" spans="2:10" s="38" customFormat="1">
      <c r="B612" s="38" t="s">
        <v>562</v>
      </c>
      <c r="C612" s="38" t="s">
        <v>677</v>
      </c>
      <c r="D612" s="39"/>
      <c r="E612" s="40">
        <v>1</v>
      </c>
      <c r="F612" s="37" t="s">
        <v>571</v>
      </c>
      <c r="G612" s="45" t="s">
        <v>1127</v>
      </c>
      <c r="H612" s="47"/>
      <c r="I612" s="45"/>
      <c r="J612" s="45"/>
    </row>
    <row r="613" spans="2:10" s="38" customFormat="1">
      <c r="B613" s="38" t="s">
        <v>678</v>
      </c>
      <c r="C613" s="38" t="s">
        <v>679</v>
      </c>
      <c r="D613" s="39"/>
      <c r="E613" s="40">
        <v>2</v>
      </c>
      <c r="F613" s="37"/>
      <c r="G613" s="45" t="s">
        <v>1127</v>
      </c>
      <c r="H613" s="47"/>
      <c r="I613" s="45"/>
      <c r="J613" s="45"/>
    </row>
    <row r="614" spans="2:10" s="38" customFormat="1">
      <c r="B614" s="38" t="s">
        <v>310</v>
      </c>
      <c r="C614" s="38" t="s">
        <v>680</v>
      </c>
      <c r="D614" s="39"/>
      <c r="E614" s="40">
        <v>6</v>
      </c>
      <c r="F614" s="37" t="s">
        <v>681</v>
      </c>
      <c r="G614" s="45" t="s">
        <v>1127</v>
      </c>
      <c r="H614" s="47"/>
      <c r="I614" s="45"/>
      <c r="J614" s="45"/>
    </row>
    <row r="615" spans="2:10" s="38" customFormat="1">
      <c r="B615" s="38" t="s">
        <v>575</v>
      </c>
      <c r="C615" s="38" t="s">
        <v>682</v>
      </c>
      <c r="D615" s="39"/>
      <c r="E615" s="40">
        <v>2</v>
      </c>
      <c r="F615" s="37" t="s">
        <v>560</v>
      </c>
      <c r="G615" s="45" t="s">
        <v>1127</v>
      </c>
      <c r="H615" s="47"/>
      <c r="I615" s="45"/>
      <c r="J615" s="45"/>
    </row>
    <row r="616" spans="2:10" s="38" customFormat="1">
      <c r="B616" s="38" t="s">
        <v>575</v>
      </c>
      <c r="C616" s="38" t="s">
        <v>683</v>
      </c>
      <c r="D616" s="39"/>
      <c r="E616" s="40">
        <v>1</v>
      </c>
      <c r="F616" s="37" t="s">
        <v>560</v>
      </c>
      <c r="G616" s="45" t="s">
        <v>1127</v>
      </c>
      <c r="H616" s="47"/>
      <c r="I616" s="45"/>
      <c r="J616" s="45"/>
    </row>
    <row r="617" spans="2:10" s="38" customFormat="1">
      <c r="B617" s="38" t="s">
        <v>554</v>
      </c>
      <c r="C617" s="38" t="s">
        <v>684</v>
      </c>
      <c r="D617" s="39"/>
      <c r="E617" s="40">
        <v>1</v>
      </c>
      <c r="F617" s="37"/>
      <c r="G617" s="45" t="s">
        <v>1127</v>
      </c>
      <c r="H617" s="47"/>
      <c r="I617" s="45"/>
      <c r="J617" s="45"/>
    </row>
    <row r="618" spans="2:10" s="38" customFormat="1">
      <c r="B618" s="38" t="s">
        <v>665</v>
      </c>
      <c r="C618" s="38" t="s">
        <v>685</v>
      </c>
      <c r="D618" s="39"/>
      <c r="E618" s="40">
        <v>3</v>
      </c>
      <c r="F618" s="37"/>
      <c r="G618" s="45" t="s">
        <v>1127</v>
      </c>
      <c r="H618" s="47"/>
      <c r="I618" s="45"/>
      <c r="J618" s="45"/>
    </row>
    <row r="619" spans="2:10" s="38" customFormat="1">
      <c r="B619" s="38" t="s">
        <v>665</v>
      </c>
      <c r="C619" s="38" t="s">
        <v>686</v>
      </c>
      <c r="D619" s="39"/>
      <c r="E619" s="40">
        <v>2</v>
      </c>
      <c r="F619" s="37"/>
      <c r="G619" s="45" t="s">
        <v>1127</v>
      </c>
      <c r="H619" s="47"/>
      <c r="I619" s="45"/>
      <c r="J619" s="45"/>
    </row>
    <row r="620" spans="2:10" s="38" customFormat="1">
      <c r="B620" s="38" t="s">
        <v>554</v>
      </c>
      <c r="C620" s="38" t="s">
        <v>687</v>
      </c>
      <c r="D620" s="39"/>
      <c r="E620" s="40">
        <v>3</v>
      </c>
      <c r="F620" s="37"/>
      <c r="G620" s="45" t="s">
        <v>1127</v>
      </c>
      <c r="H620" s="47"/>
      <c r="I620" s="45"/>
      <c r="J620" s="45"/>
    </row>
    <row r="621" spans="2:10" s="38" customFormat="1">
      <c r="B621" s="38" t="s">
        <v>605</v>
      </c>
      <c r="C621" s="38" t="s">
        <v>688</v>
      </c>
      <c r="D621" s="39"/>
      <c r="E621" s="40">
        <v>2</v>
      </c>
      <c r="F621" s="37"/>
      <c r="G621" s="45" t="s">
        <v>1127</v>
      </c>
      <c r="H621" s="47"/>
      <c r="I621" s="45"/>
      <c r="J621" s="45"/>
    </row>
    <row r="622" spans="2:10" s="38" customFormat="1" ht="22.5">
      <c r="B622" s="38" t="s">
        <v>689</v>
      </c>
      <c r="C622" s="38" t="s">
        <v>690</v>
      </c>
      <c r="D622" s="39"/>
      <c r="E622" s="40">
        <v>2</v>
      </c>
      <c r="F622" s="37"/>
      <c r="G622" s="45" t="s">
        <v>1127</v>
      </c>
      <c r="H622" s="47"/>
      <c r="I622" s="45"/>
      <c r="J622" s="45"/>
    </row>
    <row r="623" spans="2:10" s="38" customFormat="1" ht="33.75">
      <c r="B623" s="38" t="s">
        <v>310</v>
      </c>
      <c r="C623" s="38" t="s">
        <v>691</v>
      </c>
      <c r="D623" s="39"/>
      <c r="E623" s="40">
        <v>1</v>
      </c>
      <c r="F623" s="37"/>
      <c r="G623" s="45" t="s">
        <v>1127</v>
      </c>
      <c r="H623" s="47"/>
      <c r="I623" s="45"/>
      <c r="J623" s="45"/>
    </row>
    <row r="624" spans="2:10" s="38" customFormat="1">
      <c r="B624" s="38" t="s">
        <v>692</v>
      </c>
      <c r="C624" s="38" t="s">
        <v>693</v>
      </c>
      <c r="D624" s="39"/>
      <c r="E624" s="40">
        <v>1</v>
      </c>
      <c r="F624" s="37" t="s">
        <v>694</v>
      </c>
      <c r="G624" s="45" t="s">
        <v>1127</v>
      </c>
      <c r="H624" s="47"/>
      <c r="I624" s="45"/>
      <c r="J624" s="45"/>
    </row>
    <row r="625" spans="2:10" s="38" customFormat="1">
      <c r="B625" s="38" t="s">
        <v>695</v>
      </c>
      <c r="C625" s="38" t="s">
        <v>696</v>
      </c>
      <c r="D625" s="39"/>
      <c r="E625" s="40">
        <v>1</v>
      </c>
      <c r="F625" s="37"/>
      <c r="G625" s="45" t="s">
        <v>1127</v>
      </c>
      <c r="H625" s="47"/>
      <c r="I625" s="45"/>
      <c r="J625" s="45"/>
    </row>
    <row r="626" spans="2:10" s="38" customFormat="1">
      <c r="B626" s="38" t="s">
        <v>697</v>
      </c>
      <c r="C626" s="38">
        <v>2960170000</v>
      </c>
      <c r="D626" s="39"/>
      <c r="E626" s="40">
        <v>1</v>
      </c>
      <c r="F626" s="37" t="s">
        <v>571</v>
      </c>
      <c r="G626" s="45" t="s">
        <v>1127</v>
      </c>
      <c r="H626" s="47"/>
      <c r="I626" s="45"/>
      <c r="J626" s="45"/>
    </row>
    <row r="627" spans="2:10" s="38" customFormat="1">
      <c r="B627" s="38" t="s">
        <v>698</v>
      </c>
      <c r="C627" s="38" t="s">
        <v>699</v>
      </c>
      <c r="D627" s="39"/>
      <c r="E627" s="40">
        <v>3</v>
      </c>
      <c r="F627" s="37"/>
      <c r="G627" s="45" t="s">
        <v>1127</v>
      </c>
      <c r="H627" s="47"/>
      <c r="I627" s="45"/>
      <c r="J627" s="45"/>
    </row>
    <row r="628" spans="2:10" s="38" customFormat="1">
      <c r="B628" s="38" t="s">
        <v>649</v>
      </c>
      <c r="C628" s="38" t="s">
        <v>310</v>
      </c>
      <c r="D628" s="39"/>
      <c r="E628" s="40">
        <v>1</v>
      </c>
      <c r="F628" s="37" t="s">
        <v>700</v>
      </c>
      <c r="G628" s="45" t="s">
        <v>1127</v>
      </c>
      <c r="H628" s="47"/>
      <c r="I628" s="45"/>
      <c r="J628" s="45"/>
    </row>
    <row r="629" spans="2:10" s="38" customFormat="1" ht="22.5">
      <c r="B629" s="38" t="s">
        <v>310</v>
      </c>
      <c r="C629" s="38" t="s">
        <v>701</v>
      </c>
      <c r="D629" s="39"/>
      <c r="E629" s="40">
        <v>1</v>
      </c>
      <c r="F629" s="37"/>
      <c r="G629" s="45" t="s">
        <v>1127</v>
      </c>
      <c r="H629" s="47"/>
      <c r="I629" s="45"/>
      <c r="J629" s="45"/>
    </row>
    <row r="630" spans="2:10" s="38" customFormat="1">
      <c r="B630" s="38" t="s">
        <v>702</v>
      </c>
      <c r="C630" s="38" t="s">
        <v>703</v>
      </c>
      <c r="D630" s="39"/>
      <c r="E630" s="40">
        <v>1</v>
      </c>
      <c r="F630" s="37"/>
      <c r="G630" s="45" t="s">
        <v>1127</v>
      </c>
      <c r="H630" s="47"/>
      <c r="I630" s="45"/>
      <c r="J630" s="45"/>
    </row>
    <row r="631" spans="2:10" s="38" customFormat="1">
      <c r="B631" s="38" t="s">
        <v>675</v>
      </c>
      <c r="C631" s="38" t="s">
        <v>704</v>
      </c>
      <c r="D631" s="39"/>
      <c r="E631" s="40">
        <v>1</v>
      </c>
      <c r="F631" s="37"/>
      <c r="G631" s="45" t="s">
        <v>1127</v>
      </c>
      <c r="H631" s="47"/>
      <c r="I631" s="45"/>
      <c r="J631" s="45"/>
    </row>
    <row r="632" spans="2:10" s="38" customFormat="1">
      <c r="B632" s="38" t="s">
        <v>579</v>
      </c>
      <c r="C632" s="38" t="s">
        <v>705</v>
      </c>
      <c r="D632" s="39"/>
      <c r="E632" s="40">
        <v>2</v>
      </c>
      <c r="F632" s="37" t="s">
        <v>332</v>
      </c>
      <c r="G632" s="45" t="s">
        <v>1127</v>
      </c>
      <c r="H632" s="47"/>
      <c r="I632" s="45"/>
      <c r="J632" s="45"/>
    </row>
    <row r="633" spans="2:10" s="38" customFormat="1">
      <c r="B633" s="38" t="s">
        <v>579</v>
      </c>
      <c r="C633" s="38" t="s">
        <v>705</v>
      </c>
      <c r="D633" s="39"/>
      <c r="E633" s="40">
        <v>2</v>
      </c>
      <c r="F633" s="37" t="s">
        <v>560</v>
      </c>
      <c r="G633" s="45" t="s">
        <v>1127</v>
      </c>
      <c r="H633" s="47"/>
      <c r="I633" s="45"/>
      <c r="J633" s="45"/>
    </row>
    <row r="634" spans="2:10" s="38" customFormat="1">
      <c r="B634" s="38" t="s">
        <v>579</v>
      </c>
      <c r="C634" s="38" t="s">
        <v>706</v>
      </c>
      <c r="D634" s="39"/>
      <c r="E634" s="40">
        <v>1</v>
      </c>
      <c r="F634" s="37" t="s">
        <v>560</v>
      </c>
      <c r="G634" s="45" t="s">
        <v>1127</v>
      </c>
      <c r="H634" s="47"/>
      <c r="I634" s="45"/>
      <c r="J634" s="45"/>
    </row>
    <row r="635" spans="2:10" s="38" customFormat="1">
      <c r="B635" s="38" t="s">
        <v>579</v>
      </c>
      <c r="C635" s="38" t="s">
        <v>707</v>
      </c>
      <c r="D635" s="39"/>
      <c r="E635" s="40">
        <v>1</v>
      </c>
      <c r="F635" s="37" t="s">
        <v>332</v>
      </c>
      <c r="G635" s="45" t="s">
        <v>1127</v>
      </c>
      <c r="H635" s="47"/>
      <c r="I635" s="45"/>
      <c r="J635" s="45"/>
    </row>
    <row r="636" spans="2:10" s="38" customFormat="1">
      <c r="B636" s="38" t="s">
        <v>579</v>
      </c>
      <c r="C636" s="38" t="s">
        <v>708</v>
      </c>
      <c r="D636" s="39"/>
      <c r="E636" s="40">
        <v>1</v>
      </c>
      <c r="F636" s="37" t="s">
        <v>571</v>
      </c>
      <c r="G636" s="45" t="s">
        <v>1127</v>
      </c>
      <c r="H636" s="47"/>
      <c r="I636" s="45"/>
      <c r="J636" s="45"/>
    </row>
    <row r="637" spans="2:10" s="38" customFormat="1" ht="33.75">
      <c r="B637" s="38" t="s">
        <v>709</v>
      </c>
      <c r="C637" s="38" t="s">
        <v>710</v>
      </c>
      <c r="D637" s="39"/>
      <c r="E637" s="40">
        <v>1</v>
      </c>
      <c r="F637" s="37"/>
      <c r="G637" s="45" t="s">
        <v>1127</v>
      </c>
      <c r="H637" s="47"/>
      <c r="I637" s="45"/>
      <c r="J637" s="45"/>
    </row>
    <row r="638" spans="2:10" s="38" customFormat="1" ht="33.75">
      <c r="B638" s="38" t="s">
        <v>711</v>
      </c>
      <c r="C638" s="38" t="s">
        <v>712</v>
      </c>
      <c r="D638" s="39"/>
      <c r="E638" s="40">
        <v>1</v>
      </c>
      <c r="F638" s="37"/>
      <c r="G638" s="45" t="s">
        <v>1127</v>
      </c>
      <c r="H638" s="47"/>
      <c r="I638" s="45"/>
      <c r="J638" s="45"/>
    </row>
    <row r="639" spans="2:10" s="38" customFormat="1">
      <c r="B639" s="38" t="s">
        <v>334</v>
      </c>
      <c r="C639" s="38">
        <v>700429202</v>
      </c>
      <c r="D639" s="39"/>
      <c r="E639" s="40">
        <v>0</v>
      </c>
      <c r="F639" s="37"/>
      <c r="G639" s="45" t="s">
        <v>1127</v>
      </c>
      <c r="H639" s="47"/>
      <c r="I639" s="45"/>
      <c r="J639" s="45"/>
    </row>
    <row r="640" spans="2:10" s="38" customFormat="1">
      <c r="B640" s="38" t="s">
        <v>334</v>
      </c>
      <c r="D640" s="39"/>
      <c r="E640" s="40">
        <v>0</v>
      </c>
      <c r="F640" s="37"/>
      <c r="G640" s="45" t="s">
        <v>1127</v>
      </c>
      <c r="H640" s="47"/>
      <c r="I640" s="45"/>
      <c r="J640" s="45"/>
    </row>
    <row r="641" spans="2:10" s="38" customFormat="1">
      <c r="B641" s="38" t="s">
        <v>334</v>
      </c>
      <c r="C641" s="38">
        <v>700020233</v>
      </c>
      <c r="D641" s="39"/>
      <c r="E641" s="40">
        <v>1</v>
      </c>
      <c r="F641" s="37" t="s">
        <v>571</v>
      </c>
      <c r="G641" s="45" t="s">
        <v>1127</v>
      </c>
      <c r="H641" s="47"/>
      <c r="I641" s="45"/>
      <c r="J641" s="45"/>
    </row>
    <row r="642" spans="2:10" s="38" customFormat="1">
      <c r="B642" s="38" t="s">
        <v>713</v>
      </c>
      <c r="C642" s="38" t="s">
        <v>714</v>
      </c>
      <c r="D642" s="39"/>
      <c r="E642" s="40">
        <v>1</v>
      </c>
      <c r="F642" s="37"/>
      <c r="G642" s="45" t="s">
        <v>1127</v>
      </c>
      <c r="H642" s="47"/>
      <c r="I642" s="45"/>
      <c r="J642" s="45"/>
    </row>
    <row r="643" spans="2:10" s="38" customFormat="1">
      <c r="B643" s="38" t="s">
        <v>715</v>
      </c>
      <c r="C643" s="38" t="s">
        <v>716</v>
      </c>
      <c r="D643" s="39"/>
      <c r="E643" s="40">
        <v>1</v>
      </c>
      <c r="F643" s="37"/>
      <c r="G643" s="45" t="s">
        <v>1127</v>
      </c>
      <c r="H643" s="47"/>
      <c r="I643" s="45"/>
      <c r="J643" s="45"/>
    </row>
    <row r="644" spans="2:10" s="38" customFormat="1">
      <c r="B644" s="38" t="s">
        <v>645</v>
      </c>
      <c r="C644" s="38" t="s">
        <v>717</v>
      </c>
      <c r="D644" s="39"/>
      <c r="E644" s="40">
        <v>1</v>
      </c>
      <c r="F644" s="37" t="s">
        <v>560</v>
      </c>
      <c r="G644" s="45" t="s">
        <v>1127</v>
      </c>
      <c r="H644" s="47"/>
      <c r="I644" s="45"/>
      <c r="J644" s="45"/>
    </row>
    <row r="645" spans="2:10" s="38" customFormat="1" ht="22.5">
      <c r="B645" s="38" t="s">
        <v>645</v>
      </c>
      <c r="C645" s="38" t="s">
        <v>718</v>
      </c>
      <c r="D645" s="39"/>
      <c r="E645" s="40">
        <v>3</v>
      </c>
      <c r="F645" s="37" t="s">
        <v>332</v>
      </c>
      <c r="G645" s="45" t="s">
        <v>1127</v>
      </c>
      <c r="H645" s="47"/>
      <c r="I645" s="45"/>
      <c r="J645" s="45"/>
    </row>
    <row r="646" spans="2:10" s="38" customFormat="1">
      <c r="B646" s="38" t="s">
        <v>645</v>
      </c>
      <c r="C646" s="38" t="s">
        <v>719</v>
      </c>
      <c r="D646" s="39"/>
      <c r="E646" s="40">
        <v>1</v>
      </c>
      <c r="F646" s="37" t="s">
        <v>571</v>
      </c>
      <c r="G646" s="45" t="s">
        <v>1127</v>
      </c>
      <c r="H646" s="47"/>
      <c r="I646" s="45"/>
      <c r="J646" s="45"/>
    </row>
    <row r="647" spans="2:10" s="38" customFormat="1" ht="22.5">
      <c r="B647" s="38" t="s">
        <v>645</v>
      </c>
      <c r="C647" s="38" t="s">
        <v>720</v>
      </c>
      <c r="D647" s="39"/>
      <c r="E647" s="40">
        <v>1</v>
      </c>
      <c r="F647" s="37"/>
      <c r="G647" s="45" t="s">
        <v>1127</v>
      </c>
      <c r="H647" s="47"/>
      <c r="I647" s="45"/>
      <c r="J647" s="45"/>
    </row>
    <row r="648" spans="2:10" s="38" customFormat="1" ht="22.5">
      <c r="B648" s="38" t="s">
        <v>645</v>
      </c>
      <c r="C648" s="38" t="s">
        <v>721</v>
      </c>
      <c r="D648" s="39"/>
      <c r="E648" s="40">
        <v>1</v>
      </c>
      <c r="F648" s="37" t="s">
        <v>722</v>
      </c>
      <c r="G648" s="45" t="s">
        <v>1127</v>
      </c>
      <c r="H648" s="47"/>
      <c r="I648" s="45"/>
      <c r="J648" s="45"/>
    </row>
    <row r="649" spans="2:10" s="38" customFormat="1" ht="22.5">
      <c r="B649" s="38" t="s">
        <v>698</v>
      </c>
      <c r="C649" s="38" t="s">
        <v>723</v>
      </c>
      <c r="D649" s="39"/>
      <c r="E649" s="40">
        <v>1</v>
      </c>
      <c r="F649" s="37" t="s">
        <v>571</v>
      </c>
      <c r="G649" s="45" t="s">
        <v>1127</v>
      </c>
      <c r="H649" s="47"/>
      <c r="I649" s="45"/>
      <c r="J649" s="45"/>
    </row>
    <row r="650" spans="2:10" s="38" customFormat="1" ht="22.5">
      <c r="B650" s="38" t="s">
        <v>724</v>
      </c>
      <c r="C650" s="38" t="s">
        <v>725</v>
      </c>
      <c r="D650" s="39"/>
      <c r="E650" s="40">
        <v>1</v>
      </c>
      <c r="F650" s="37"/>
      <c r="G650" s="45" t="s">
        <v>1127</v>
      </c>
      <c r="H650" s="47"/>
      <c r="I650" s="45"/>
      <c r="J650" s="45"/>
    </row>
    <row r="651" spans="2:10" s="38" customFormat="1">
      <c r="B651" s="38" t="s">
        <v>554</v>
      </c>
      <c r="C651" s="38" t="s">
        <v>726</v>
      </c>
      <c r="D651" s="39"/>
      <c r="E651" s="40">
        <v>7</v>
      </c>
      <c r="F651" s="37" t="s">
        <v>332</v>
      </c>
      <c r="G651" s="45" t="s">
        <v>1127</v>
      </c>
      <c r="H651" s="47"/>
      <c r="I651" s="45"/>
      <c r="J651" s="45"/>
    </row>
    <row r="652" spans="2:10" s="38" customFormat="1">
      <c r="B652" s="38" t="s">
        <v>554</v>
      </c>
      <c r="C652" s="38" t="s">
        <v>727</v>
      </c>
      <c r="D652" s="39"/>
      <c r="E652" s="40">
        <v>1</v>
      </c>
      <c r="F652" s="37"/>
      <c r="G652" s="45" t="s">
        <v>1127</v>
      </c>
      <c r="H652" s="47"/>
      <c r="I652" s="45"/>
      <c r="J652" s="45"/>
    </row>
    <row r="653" spans="2:10" s="38" customFormat="1">
      <c r="B653" s="38" t="s">
        <v>554</v>
      </c>
      <c r="C653" s="38" t="s">
        <v>728</v>
      </c>
      <c r="D653" s="39"/>
      <c r="E653" s="40">
        <v>1</v>
      </c>
      <c r="F653" s="37"/>
      <c r="G653" s="45" t="s">
        <v>1127</v>
      </c>
      <c r="H653" s="47"/>
      <c r="I653" s="45"/>
      <c r="J653" s="45"/>
    </row>
    <row r="654" spans="2:10" s="38" customFormat="1">
      <c r="B654" s="38" t="s">
        <v>554</v>
      </c>
      <c r="C654" s="38" t="s">
        <v>729</v>
      </c>
      <c r="D654" s="39"/>
      <c r="E654" s="40">
        <v>1</v>
      </c>
      <c r="F654" s="37"/>
      <c r="G654" s="45" t="s">
        <v>1127</v>
      </c>
      <c r="H654" s="47"/>
      <c r="I654" s="45"/>
      <c r="J654" s="45"/>
    </row>
    <row r="655" spans="2:10" s="38" customFormat="1">
      <c r="B655" s="38" t="s">
        <v>554</v>
      </c>
      <c r="C655" s="38" t="s">
        <v>730</v>
      </c>
      <c r="D655" s="39"/>
      <c r="E655" s="40">
        <v>1</v>
      </c>
      <c r="F655" s="37"/>
      <c r="G655" s="45" t="s">
        <v>1127</v>
      </c>
      <c r="H655" s="47"/>
      <c r="I655" s="45"/>
      <c r="J655" s="45"/>
    </row>
    <row r="656" spans="2:10" s="38" customFormat="1">
      <c r="B656" s="38" t="s">
        <v>554</v>
      </c>
      <c r="C656" s="38" t="s">
        <v>731</v>
      </c>
      <c r="D656" s="39"/>
      <c r="E656" s="40">
        <v>1</v>
      </c>
      <c r="F656" s="37" t="s">
        <v>571</v>
      </c>
      <c r="G656" s="45" t="s">
        <v>1127</v>
      </c>
      <c r="H656" s="47"/>
      <c r="I656" s="45"/>
      <c r="J656" s="45"/>
    </row>
    <row r="657" spans="2:10" s="38" customFormat="1">
      <c r="B657" s="38" t="s">
        <v>554</v>
      </c>
      <c r="C657" s="38" t="s">
        <v>732</v>
      </c>
      <c r="D657" s="39"/>
      <c r="E657" s="40">
        <v>1</v>
      </c>
      <c r="F657" s="37" t="s">
        <v>722</v>
      </c>
      <c r="G657" s="45" t="s">
        <v>1127</v>
      </c>
      <c r="H657" s="47"/>
      <c r="I657" s="45"/>
      <c r="J657" s="45"/>
    </row>
    <row r="658" spans="2:10" s="38" customFormat="1">
      <c r="B658" s="38" t="s">
        <v>554</v>
      </c>
      <c r="C658" s="38" t="s">
        <v>733</v>
      </c>
      <c r="D658" s="39"/>
      <c r="E658" s="40">
        <v>1</v>
      </c>
      <c r="F658" s="37" t="s">
        <v>571</v>
      </c>
      <c r="G658" s="45" t="s">
        <v>1127</v>
      </c>
      <c r="H658" s="47"/>
      <c r="I658" s="45"/>
      <c r="J658" s="45"/>
    </row>
    <row r="659" spans="2:10" s="38" customFormat="1">
      <c r="B659" s="38" t="s">
        <v>734</v>
      </c>
      <c r="C659" s="38" t="s">
        <v>735</v>
      </c>
      <c r="D659" s="39"/>
      <c r="E659" s="40">
        <v>1</v>
      </c>
      <c r="F659" s="37" t="s">
        <v>332</v>
      </c>
      <c r="G659" s="45" t="s">
        <v>1127</v>
      </c>
      <c r="H659" s="47"/>
      <c r="I659" s="45"/>
      <c r="J659" s="45"/>
    </row>
    <row r="660" spans="2:10" s="38" customFormat="1">
      <c r="B660" s="38" t="s">
        <v>736</v>
      </c>
      <c r="C660" s="38" t="s">
        <v>737</v>
      </c>
      <c r="D660" s="39"/>
      <c r="E660" s="40">
        <v>2</v>
      </c>
      <c r="F660" s="37" t="s">
        <v>310</v>
      </c>
      <c r="G660" s="45" t="s">
        <v>1127</v>
      </c>
      <c r="H660" s="47"/>
      <c r="I660" s="45"/>
      <c r="J660" s="45"/>
    </row>
    <row r="661" spans="2:10" s="38" customFormat="1">
      <c r="B661" s="38" t="s">
        <v>738</v>
      </c>
      <c r="C661" s="38" t="s">
        <v>739</v>
      </c>
      <c r="D661" s="39"/>
      <c r="E661" s="40">
        <v>1</v>
      </c>
      <c r="F661" s="37"/>
      <c r="G661" s="45" t="s">
        <v>1127</v>
      </c>
      <c r="H661" s="47"/>
      <c r="I661" s="45"/>
      <c r="J661" s="45"/>
    </row>
    <row r="662" spans="2:10" s="38" customFormat="1" ht="22.5">
      <c r="B662" s="38" t="s">
        <v>740</v>
      </c>
      <c r="C662" s="38" t="s">
        <v>741</v>
      </c>
      <c r="D662" s="39"/>
      <c r="E662" s="40">
        <v>3</v>
      </c>
      <c r="F662" s="37"/>
      <c r="G662" s="45" t="s">
        <v>1127</v>
      </c>
      <c r="H662" s="47"/>
      <c r="I662" s="45"/>
      <c r="J662" s="45"/>
    </row>
    <row r="663" spans="2:10" s="38" customFormat="1" ht="22.5">
      <c r="B663" s="38" t="s">
        <v>740</v>
      </c>
      <c r="C663" s="38" t="s">
        <v>742</v>
      </c>
      <c r="D663" s="39"/>
      <c r="E663" s="40">
        <v>1</v>
      </c>
      <c r="F663" s="37"/>
      <c r="G663" s="45" t="s">
        <v>1127</v>
      </c>
      <c r="H663" s="47"/>
      <c r="I663" s="45"/>
      <c r="J663" s="45"/>
    </row>
    <row r="664" spans="2:10" s="38" customFormat="1" ht="22.5">
      <c r="B664" s="38" t="s">
        <v>743</v>
      </c>
      <c r="C664" s="38" t="s">
        <v>744</v>
      </c>
      <c r="D664" s="39"/>
      <c r="E664" s="40">
        <v>1</v>
      </c>
      <c r="F664" s="37" t="s">
        <v>560</v>
      </c>
      <c r="G664" s="45" t="s">
        <v>1127</v>
      </c>
      <c r="H664" s="47"/>
      <c r="I664" s="45"/>
      <c r="J664" s="45"/>
    </row>
    <row r="665" spans="2:10" s="38" customFormat="1">
      <c r="B665" s="38" t="s">
        <v>745</v>
      </c>
      <c r="C665" s="38" t="s">
        <v>746</v>
      </c>
      <c r="D665" s="39"/>
      <c r="E665" s="40">
        <v>1</v>
      </c>
      <c r="F665" s="37" t="s">
        <v>747</v>
      </c>
      <c r="G665" s="45" t="s">
        <v>1127</v>
      </c>
      <c r="H665" s="47"/>
      <c r="I665" s="45"/>
      <c r="J665" s="45"/>
    </row>
    <row r="666" spans="2:10" s="38" customFormat="1">
      <c r="B666" s="38" t="s">
        <v>556</v>
      </c>
      <c r="C666" s="38" t="s">
        <v>748</v>
      </c>
      <c r="D666" s="39"/>
      <c r="E666" s="40">
        <v>1</v>
      </c>
      <c r="F666" s="37" t="s">
        <v>749</v>
      </c>
      <c r="G666" s="45" t="s">
        <v>1127</v>
      </c>
      <c r="H666" s="47"/>
      <c r="I666" s="45"/>
      <c r="J666" s="45"/>
    </row>
    <row r="667" spans="2:10" s="38" customFormat="1">
      <c r="B667" s="38" t="s">
        <v>556</v>
      </c>
      <c r="C667" s="38" t="s">
        <v>750</v>
      </c>
      <c r="D667" s="39"/>
      <c r="E667" s="40">
        <v>1</v>
      </c>
      <c r="F667" s="37" t="s">
        <v>571</v>
      </c>
      <c r="G667" s="45" t="s">
        <v>1127</v>
      </c>
      <c r="H667" s="47"/>
      <c r="I667" s="45"/>
      <c r="J667" s="45"/>
    </row>
    <row r="668" spans="2:10" s="38" customFormat="1" ht="22.5">
      <c r="B668" s="38" t="s">
        <v>556</v>
      </c>
      <c r="C668" s="38" t="s">
        <v>751</v>
      </c>
      <c r="D668" s="39"/>
      <c r="E668" s="40">
        <v>2</v>
      </c>
      <c r="F668" s="37" t="s">
        <v>571</v>
      </c>
      <c r="G668" s="45" t="s">
        <v>1127</v>
      </c>
      <c r="H668" s="47"/>
      <c r="I668" s="45"/>
      <c r="J668" s="45"/>
    </row>
    <row r="669" spans="2:10" s="38" customFormat="1">
      <c r="B669" s="38" t="s">
        <v>556</v>
      </c>
      <c r="C669" s="38" t="s">
        <v>752</v>
      </c>
      <c r="D669" s="39"/>
      <c r="E669" s="40">
        <v>1</v>
      </c>
      <c r="F669" s="37" t="s">
        <v>560</v>
      </c>
      <c r="G669" s="45" t="s">
        <v>1127</v>
      </c>
      <c r="H669" s="47"/>
      <c r="I669" s="45"/>
      <c r="J669" s="45"/>
    </row>
    <row r="670" spans="2:10" s="38" customFormat="1">
      <c r="B670" s="38" t="s">
        <v>556</v>
      </c>
      <c r="C670" s="38">
        <v>395318732</v>
      </c>
      <c r="D670" s="39"/>
      <c r="E670" s="40">
        <v>2</v>
      </c>
      <c r="F670" s="37" t="s">
        <v>332</v>
      </c>
      <c r="G670" s="45" t="s">
        <v>1127</v>
      </c>
      <c r="H670" s="47"/>
      <c r="I670" s="45"/>
      <c r="J670" s="45"/>
    </row>
    <row r="671" spans="2:10" s="38" customFormat="1">
      <c r="B671" s="38" t="s">
        <v>556</v>
      </c>
      <c r="C671" s="38" t="s">
        <v>753</v>
      </c>
      <c r="D671" s="39"/>
      <c r="E671" s="40">
        <v>7</v>
      </c>
      <c r="F671" s="37" t="s">
        <v>332</v>
      </c>
      <c r="G671" s="45" t="s">
        <v>1127</v>
      </c>
      <c r="H671" s="47"/>
      <c r="I671" s="45"/>
      <c r="J671" s="45"/>
    </row>
    <row r="672" spans="2:10" s="38" customFormat="1" ht="22.5">
      <c r="B672" s="38" t="s">
        <v>556</v>
      </c>
      <c r="C672" s="38" t="s">
        <v>754</v>
      </c>
      <c r="D672" s="39"/>
      <c r="E672" s="40">
        <v>1</v>
      </c>
      <c r="F672" s="37" t="s">
        <v>560</v>
      </c>
      <c r="G672" s="45" t="s">
        <v>1127</v>
      </c>
      <c r="H672" s="47"/>
      <c r="I672" s="45"/>
      <c r="J672" s="45"/>
    </row>
    <row r="673" spans="2:10" s="38" customFormat="1">
      <c r="B673" s="38" t="s">
        <v>556</v>
      </c>
      <c r="C673" s="38" t="s">
        <v>755</v>
      </c>
      <c r="D673" s="39"/>
      <c r="E673" s="40">
        <v>2</v>
      </c>
      <c r="F673" s="37" t="s">
        <v>571</v>
      </c>
      <c r="G673" s="45" t="s">
        <v>1127</v>
      </c>
      <c r="H673" s="47"/>
      <c r="I673" s="45"/>
      <c r="J673" s="45"/>
    </row>
    <row r="674" spans="2:10" s="38" customFormat="1">
      <c r="B674" s="38" t="s">
        <v>556</v>
      </c>
      <c r="C674" s="38" t="s">
        <v>756</v>
      </c>
      <c r="D674" s="39"/>
      <c r="E674" s="40">
        <v>1</v>
      </c>
      <c r="F674" s="37"/>
      <c r="G674" s="45" t="s">
        <v>1127</v>
      </c>
      <c r="H674" s="47"/>
      <c r="I674" s="45"/>
      <c r="J674" s="45"/>
    </row>
    <row r="675" spans="2:10" s="38" customFormat="1">
      <c r="B675" s="38" t="s">
        <v>556</v>
      </c>
      <c r="C675" s="38" t="s">
        <v>757</v>
      </c>
      <c r="D675" s="39"/>
      <c r="E675" s="40">
        <v>1</v>
      </c>
      <c r="F675" s="37"/>
      <c r="G675" s="45" t="s">
        <v>1127</v>
      </c>
      <c r="H675" s="47"/>
      <c r="I675" s="45"/>
      <c r="J675" s="45"/>
    </row>
    <row r="676" spans="2:10" s="38" customFormat="1" ht="33.75">
      <c r="B676" s="38" t="s">
        <v>556</v>
      </c>
      <c r="C676" s="38" t="s">
        <v>758</v>
      </c>
      <c r="D676" s="39"/>
      <c r="E676" s="40">
        <v>1</v>
      </c>
      <c r="F676" s="37"/>
      <c r="G676" s="45" t="s">
        <v>1127</v>
      </c>
      <c r="H676" s="47"/>
      <c r="I676" s="45"/>
      <c r="J676" s="45"/>
    </row>
    <row r="677" spans="2:10" s="38" customFormat="1" ht="33.75">
      <c r="B677" s="38" t="s">
        <v>556</v>
      </c>
      <c r="C677" s="38" t="s">
        <v>759</v>
      </c>
      <c r="D677" s="39"/>
      <c r="E677" s="40">
        <v>1</v>
      </c>
      <c r="F677" s="37"/>
      <c r="G677" s="45" t="s">
        <v>1127</v>
      </c>
      <c r="H677" s="47"/>
      <c r="I677" s="45"/>
      <c r="J677" s="45"/>
    </row>
    <row r="678" spans="2:10" s="38" customFormat="1">
      <c r="B678" s="38" t="s">
        <v>639</v>
      </c>
      <c r="C678" s="38" t="s">
        <v>760</v>
      </c>
      <c r="D678" s="39"/>
      <c r="E678" s="40">
        <v>1</v>
      </c>
      <c r="F678" s="37" t="s">
        <v>571</v>
      </c>
      <c r="G678" s="45" t="s">
        <v>1127</v>
      </c>
      <c r="H678" s="47"/>
      <c r="I678" s="45"/>
      <c r="J678" s="45"/>
    </row>
    <row r="679" spans="2:10" s="38" customFormat="1">
      <c r="B679" s="38" t="s">
        <v>639</v>
      </c>
      <c r="C679" s="38" t="s">
        <v>761</v>
      </c>
      <c r="D679" s="39"/>
      <c r="E679" s="40">
        <v>2</v>
      </c>
      <c r="F679" s="37"/>
      <c r="G679" s="45" t="s">
        <v>1127</v>
      </c>
      <c r="H679" s="47"/>
      <c r="I679" s="45"/>
      <c r="J679" s="45"/>
    </row>
    <row r="680" spans="2:10" s="38" customFormat="1">
      <c r="B680" s="38" t="s">
        <v>762</v>
      </c>
      <c r="C680" s="38" t="s">
        <v>763</v>
      </c>
      <c r="D680" s="39"/>
      <c r="E680" s="40">
        <v>0</v>
      </c>
      <c r="F680" s="37"/>
      <c r="G680" s="45" t="s">
        <v>1127</v>
      </c>
      <c r="H680" s="47"/>
      <c r="I680" s="45"/>
      <c r="J680" s="45"/>
    </row>
    <row r="681" spans="2:10" s="38" customFormat="1">
      <c r="B681" s="38" t="s">
        <v>762</v>
      </c>
      <c r="C681" s="38" t="s">
        <v>764</v>
      </c>
      <c r="D681" s="39"/>
      <c r="E681" s="40">
        <v>1</v>
      </c>
      <c r="F681" s="37"/>
      <c r="G681" s="45" t="s">
        <v>1127</v>
      </c>
      <c r="H681" s="47"/>
      <c r="I681" s="45"/>
      <c r="J681" s="45"/>
    </row>
    <row r="682" spans="2:10" s="38" customFormat="1">
      <c r="B682" s="38" t="s">
        <v>762</v>
      </c>
      <c r="C682" s="38" t="s">
        <v>765</v>
      </c>
      <c r="D682" s="39"/>
      <c r="E682" s="40">
        <v>0</v>
      </c>
      <c r="F682" s="37"/>
      <c r="G682" s="45" t="s">
        <v>1127</v>
      </c>
      <c r="H682" s="47"/>
      <c r="I682" s="45"/>
      <c r="J682" s="45"/>
    </row>
    <row r="683" spans="2:10" s="38" customFormat="1">
      <c r="B683" s="38" t="s">
        <v>601</v>
      </c>
      <c r="C683" s="38" t="s">
        <v>766</v>
      </c>
      <c r="D683" s="39"/>
      <c r="E683" s="40">
        <v>4</v>
      </c>
      <c r="F683" s="37" t="s">
        <v>332</v>
      </c>
      <c r="G683" s="45" t="s">
        <v>1127</v>
      </c>
      <c r="H683" s="47"/>
      <c r="I683" s="45"/>
      <c r="J683" s="45"/>
    </row>
    <row r="684" spans="2:10" s="38" customFormat="1" ht="22.5">
      <c r="B684" s="38" t="s">
        <v>562</v>
      </c>
      <c r="C684" s="38" t="s">
        <v>767</v>
      </c>
      <c r="D684" s="39"/>
      <c r="E684" s="40">
        <v>0</v>
      </c>
      <c r="F684" s="37"/>
      <c r="G684" s="45" t="s">
        <v>1127</v>
      </c>
      <c r="H684" s="47"/>
      <c r="I684" s="45"/>
      <c r="J684" s="45"/>
    </row>
    <row r="685" spans="2:10" s="38" customFormat="1" ht="22.5">
      <c r="B685" s="38" t="s">
        <v>562</v>
      </c>
      <c r="C685" s="38" t="s">
        <v>768</v>
      </c>
      <c r="D685" s="39"/>
      <c r="E685" s="40">
        <v>0</v>
      </c>
      <c r="F685" s="37"/>
      <c r="G685" s="45" t="s">
        <v>1127</v>
      </c>
      <c r="H685" s="47"/>
      <c r="I685" s="45"/>
      <c r="J685" s="45"/>
    </row>
    <row r="686" spans="2:10" s="38" customFormat="1" ht="22.5">
      <c r="B686" s="38" t="s">
        <v>769</v>
      </c>
      <c r="C686" s="38" t="s">
        <v>770</v>
      </c>
      <c r="D686" s="39"/>
      <c r="E686" s="40">
        <v>3</v>
      </c>
      <c r="F686" s="37" t="s">
        <v>332</v>
      </c>
      <c r="G686" s="45" t="s">
        <v>1127</v>
      </c>
      <c r="H686" s="47"/>
      <c r="I686" s="45"/>
      <c r="J686" s="45"/>
    </row>
    <row r="687" spans="2:10" s="38" customFormat="1">
      <c r="B687" s="38" t="s">
        <v>771</v>
      </c>
      <c r="C687" s="38" t="s">
        <v>772</v>
      </c>
      <c r="D687" s="39"/>
      <c r="E687" s="40">
        <v>1</v>
      </c>
      <c r="F687" s="37"/>
      <c r="G687" s="45" t="s">
        <v>1127</v>
      </c>
      <c r="H687" s="47"/>
      <c r="I687" s="45"/>
      <c r="J687" s="45"/>
    </row>
    <row r="688" spans="2:10" s="38" customFormat="1">
      <c r="B688" s="38" t="s">
        <v>605</v>
      </c>
      <c r="C688" s="38" t="s">
        <v>773</v>
      </c>
      <c r="D688" s="39"/>
      <c r="E688" s="40">
        <v>1</v>
      </c>
      <c r="F688" s="37" t="s">
        <v>571</v>
      </c>
      <c r="G688" s="45" t="s">
        <v>1127</v>
      </c>
      <c r="H688" s="47"/>
      <c r="I688" s="45"/>
      <c r="J688" s="45"/>
    </row>
    <row r="689" spans="2:10" s="38" customFormat="1">
      <c r="B689" s="38" t="s">
        <v>605</v>
      </c>
      <c r="C689" s="38" t="s">
        <v>774</v>
      </c>
      <c r="D689" s="39"/>
      <c r="E689" s="40">
        <v>1</v>
      </c>
      <c r="F689" s="37" t="s">
        <v>571</v>
      </c>
      <c r="G689" s="45" t="s">
        <v>1127</v>
      </c>
      <c r="H689" s="47"/>
      <c r="I689" s="45"/>
      <c r="J689" s="45"/>
    </row>
    <row r="690" spans="2:10" s="38" customFormat="1">
      <c r="B690" s="38" t="s">
        <v>605</v>
      </c>
      <c r="C690" s="38" t="s">
        <v>775</v>
      </c>
      <c r="D690" s="39"/>
      <c r="E690" s="40">
        <v>1</v>
      </c>
      <c r="F690" s="37"/>
      <c r="G690" s="45" t="s">
        <v>1127</v>
      </c>
      <c r="H690" s="47"/>
      <c r="I690" s="45"/>
      <c r="J690" s="45"/>
    </row>
    <row r="691" spans="2:10" s="38" customFormat="1">
      <c r="B691" s="38" t="s">
        <v>605</v>
      </c>
      <c r="C691" s="38" t="s">
        <v>774</v>
      </c>
      <c r="D691" s="39"/>
      <c r="E691" s="40">
        <v>1</v>
      </c>
      <c r="F691" s="37"/>
      <c r="G691" s="45" t="s">
        <v>1127</v>
      </c>
      <c r="H691" s="47"/>
      <c r="I691" s="45"/>
      <c r="J691" s="45"/>
    </row>
    <row r="692" spans="2:10" s="38" customFormat="1">
      <c r="B692" s="38" t="s">
        <v>605</v>
      </c>
      <c r="C692" s="38" t="s">
        <v>776</v>
      </c>
      <c r="D692" s="39"/>
      <c r="E692" s="40">
        <v>1</v>
      </c>
      <c r="F692" s="37"/>
      <c r="G692" s="45" t="s">
        <v>1127</v>
      </c>
      <c r="H692" s="47"/>
      <c r="I692" s="45"/>
      <c r="J692" s="45"/>
    </row>
    <row r="693" spans="2:10" s="38" customFormat="1">
      <c r="B693" s="38" t="s">
        <v>605</v>
      </c>
      <c r="C693" s="38" t="s">
        <v>777</v>
      </c>
      <c r="D693" s="39"/>
      <c r="E693" s="40">
        <v>1</v>
      </c>
      <c r="F693" s="37"/>
      <c r="G693" s="45" t="s">
        <v>1127</v>
      </c>
      <c r="H693" s="47"/>
      <c r="I693" s="45"/>
      <c r="J693" s="45"/>
    </row>
    <row r="694" spans="2:10" s="38" customFormat="1">
      <c r="B694" s="38" t="s">
        <v>605</v>
      </c>
      <c r="C694" s="38" t="s">
        <v>778</v>
      </c>
      <c r="D694" s="39"/>
      <c r="E694" s="40">
        <v>1</v>
      </c>
      <c r="F694" s="37"/>
      <c r="G694" s="45" t="s">
        <v>1127</v>
      </c>
      <c r="H694" s="47"/>
      <c r="I694" s="45"/>
      <c r="J694" s="45"/>
    </row>
    <row r="695" spans="2:10" s="38" customFormat="1">
      <c r="B695" s="38" t="s">
        <v>605</v>
      </c>
      <c r="C695" s="38" t="s">
        <v>776</v>
      </c>
      <c r="D695" s="39"/>
      <c r="E695" s="40">
        <v>1</v>
      </c>
      <c r="F695" s="37"/>
      <c r="G695" s="45" t="s">
        <v>1127</v>
      </c>
      <c r="H695" s="47"/>
      <c r="I695" s="45"/>
      <c r="J695" s="45"/>
    </row>
    <row r="696" spans="2:10" s="38" customFormat="1">
      <c r="B696" s="38" t="s">
        <v>605</v>
      </c>
      <c r="C696" s="38" t="s">
        <v>779</v>
      </c>
      <c r="D696" s="39"/>
      <c r="E696" s="40">
        <v>4</v>
      </c>
      <c r="F696" s="37"/>
      <c r="G696" s="45" t="s">
        <v>1127</v>
      </c>
      <c r="H696" s="47"/>
      <c r="I696" s="45"/>
      <c r="J696" s="45"/>
    </row>
    <row r="697" spans="2:10" s="38" customFormat="1">
      <c r="B697" s="38" t="s">
        <v>605</v>
      </c>
      <c r="C697" s="38" t="s">
        <v>780</v>
      </c>
      <c r="D697" s="39"/>
      <c r="E697" s="40">
        <v>1</v>
      </c>
      <c r="F697" s="37"/>
      <c r="G697" s="45" t="s">
        <v>1127</v>
      </c>
      <c r="H697" s="47"/>
      <c r="I697" s="45"/>
      <c r="J697" s="45"/>
    </row>
    <row r="698" spans="2:10" s="38" customFormat="1">
      <c r="B698" s="38" t="s">
        <v>605</v>
      </c>
      <c r="C698" s="38" t="s">
        <v>781</v>
      </c>
      <c r="D698" s="39"/>
      <c r="E698" s="40">
        <v>4</v>
      </c>
      <c r="F698" s="37"/>
      <c r="G698" s="45" t="s">
        <v>1127</v>
      </c>
      <c r="H698" s="47"/>
      <c r="I698" s="45"/>
      <c r="J698" s="45"/>
    </row>
    <row r="699" spans="2:10" s="38" customFormat="1">
      <c r="B699" s="38" t="s">
        <v>605</v>
      </c>
      <c r="C699" s="38" t="s">
        <v>782</v>
      </c>
      <c r="D699" s="39"/>
      <c r="E699" s="40">
        <v>1</v>
      </c>
      <c r="F699" s="37"/>
      <c r="G699" s="45" t="s">
        <v>1127</v>
      </c>
      <c r="H699" s="47"/>
      <c r="I699" s="45"/>
      <c r="J699" s="45"/>
    </row>
    <row r="700" spans="2:10" s="38" customFormat="1">
      <c r="B700" s="38" t="s">
        <v>605</v>
      </c>
      <c r="C700" s="38" t="s">
        <v>783</v>
      </c>
      <c r="D700" s="39"/>
      <c r="E700" s="40">
        <v>1</v>
      </c>
      <c r="F700" s="37"/>
      <c r="G700" s="45" t="s">
        <v>1127</v>
      </c>
      <c r="H700" s="47"/>
      <c r="I700" s="45"/>
      <c r="J700" s="45"/>
    </row>
    <row r="701" spans="2:10" s="38" customFormat="1">
      <c r="B701" s="38" t="s">
        <v>605</v>
      </c>
      <c r="C701" s="38" t="s">
        <v>784</v>
      </c>
      <c r="D701" s="39"/>
      <c r="E701" s="40">
        <v>1</v>
      </c>
      <c r="F701" s="37"/>
      <c r="G701" s="45" t="s">
        <v>1127</v>
      </c>
      <c r="H701" s="47"/>
      <c r="I701" s="45"/>
      <c r="J701" s="45"/>
    </row>
    <row r="702" spans="2:10" s="38" customFormat="1">
      <c r="B702" s="38" t="s">
        <v>605</v>
      </c>
      <c r="C702" s="38" t="s">
        <v>785</v>
      </c>
      <c r="D702" s="39"/>
      <c r="E702" s="40">
        <v>1</v>
      </c>
      <c r="F702" s="37"/>
      <c r="G702" s="45" t="s">
        <v>1127</v>
      </c>
      <c r="H702" s="47"/>
      <c r="I702" s="45"/>
      <c r="J702" s="45"/>
    </row>
    <row r="703" spans="2:10" s="38" customFormat="1">
      <c r="B703" s="38" t="s">
        <v>605</v>
      </c>
      <c r="C703" s="38" t="s">
        <v>786</v>
      </c>
      <c r="D703" s="39"/>
      <c r="E703" s="40">
        <v>1</v>
      </c>
      <c r="F703" s="37"/>
      <c r="G703" s="45" t="s">
        <v>1127</v>
      </c>
      <c r="H703" s="47"/>
      <c r="I703" s="45"/>
      <c r="J703" s="45"/>
    </row>
    <row r="704" spans="2:10" s="38" customFormat="1">
      <c r="B704" s="38" t="s">
        <v>605</v>
      </c>
      <c r="C704" s="38" t="s">
        <v>787</v>
      </c>
      <c r="D704" s="39"/>
      <c r="E704" s="40">
        <v>1</v>
      </c>
      <c r="F704" s="37"/>
      <c r="G704" s="45" t="s">
        <v>1127</v>
      </c>
      <c r="H704" s="47"/>
      <c r="I704" s="45"/>
      <c r="J704" s="45"/>
    </row>
    <row r="705" spans="2:10" s="38" customFormat="1">
      <c r="B705" s="38" t="s">
        <v>788</v>
      </c>
      <c r="C705" s="38" t="s">
        <v>789</v>
      </c>
      <c r="D705" s="39"/>
      <c r="E705" s="40">
        <v>2</v>
      </c>
      <c r="F705" s="37"/>
      <c r="G705" s="45" t="s">
        <v>1127</v>
      </c>
      <c r="H705" s="47"/>
      <c r="I705" s="45"/>
      <c r="J705" s="45"/>
    </row>
    <row r="706" spans="2:10" s="38" customFormat="1">
      <c r="B706" s="38" t="s">
        <v>790</v>
      </c>
      <c r="C706" s="38">
        <v>8800220</v>
      </c>
      <c r="D706" s="39"/>
      <c r="E706" s="40">
        <v>1</v>
      </c>
      <c r="F706" s="37"/>
      <c r="G706" s="45" t="s">
        <v>1127</v>
      </c>
      <c r="H706" s="47"/>
      <c r="I706" s="45"/>
      <c r="J706" s="45"/>
    </row>
    <row r="707" spans="2:10" s="38" customFormat="1">
      <c r="B707" s="38" t="s">
        <v>790</v>
      </c>
      <c r="C707" s="38">
        <v>6525000</v>
      </c>
      <c r="D707" s="39"/>
      <c r="E707" s="40">
        <v>1</v>
      </c>
      <c r="F707" s="37"/>
      <c r="G707" s="45" t="s">
        <v>1127</v>
      </c>
      <c r="H707" s="47"/>
      <c r="I707" s="45"/>
      <c r="J707" s="45"/>
    </row>
    <row r="708" spans="2:10" s="38" customFormat="1">
      <c r="B708" s="38" t="s">
        <v>790</v>
      </c>
      <c r="C708" s="38">
        <v>6148000</v>
      </c>
      <c r="D708" s="39"/>
      <c r="E708" s="40">
        <v>1</v>
      </c>
      <c r="F708" s="37"/>
      <c r="G708" s="45" t="s">
        <v>1127</v>
      </c>
      <c r="H708" s="47"/>
      <c r="I708" s="45"/>
      <c r="J708" s="45"/>
    </row>
    <row r="709" spans="2:10" s="38" customFormat="1">
      <c r="B709" s="38" t="s">
        <v>791</v>
      </c>
      <c r="C709" s="38" t="s">
        <v>792</v>
      </c>
      <c r="D709" s="39"/>
      <c r="E709" s="40">
        <v>2</v>
      </c>
      <c r="F709" s="37" t="s">
        <v>793</v>
      </c>
      <c r="G709" s="45" t="s">
        <v>1127</v>
      </c>
      <c r="H709" s="47"/>
      <c r="I709" s="45"/>
      <c r="J709" s="45"/>
    </row>
    <row r="710" spans="2:10" s="38" customFormat="1">
      <c r="B710" s="38" t="s">
        <v>791</v>
      </c>
      <c r="C710" s="38" t="s">
        <v>794</v>
      </c>
      <c r="D710" s="39"/>
      <c r="E710" s="40">
        <v>1</v>
      </c>
      <c r="F710" s="37"/>
      <c r="G710" s="45" t="s">
        <v>1127</v>
      </c>
      <c r="H710" s="47"/>
      <c r="I710" s="45"/>
      <c r="J710" s="45"/>
    </row>
    <row r="711" spans="2:10" s="38" customFormat="1" ht="22.5">
      <c r="B711" s="38" t="s">
        <v>573</v>
      </c>
      <c r="C711" s="38" t="s">
        <v>795</v>
      </c>
      <c r="D711" s="39"/>
      <c r="E711" s="40">
        <v>1</v>
      </c>
      <c r="F711" s="37"/>
      <c r="G711" s="45" t="s">
        <v>1127</v>
      </c>
      <c r="H711" s="47"/>
      <c r="I711" s="45"/>
      <c r="J711" s="45"/>
    </row>
    <row r="712" spans="2:10" s="38" customFormat="1">
      <c r="B712" s="38" t="s">
        <v>796</v>
      </c>
      <c r="C712" s="38" t="s">
        <v>797</v>
      </c>
      <c r="D712" s="39"/>
      <c r="E712" s="40">
        <v>9</v>
      </c>
      <c r="F712" s="37"/>
      <c r="G712" s="45" t="s">
        <v>1127</v>
      </c>
      <c r="H712" s="47"/>
      <c r="I712" s="45"/>
      <c r="J712" s="45"/>
    </row>
    <row r="713" spans="2:10" s="38" customFormat="1" ht="22.5">
      <c r="B713" s="38" t="s">
        <v>798</v>
      </c>
      <c r="C713" s="38" t="s">
        <v>799</v>
      </c>
      <c r="D713" s="39"/>
      <c r="E713" s="40">
        <v>8</v>
      </c>
      <c r="F713" s="37" t="s">
        <v>332</v>
      </c>
      <c r="G713" s="45" t="s">
        <v>1127</v>
      </c>
      <c r="H713" s="47"/>
      <c r="I713" s="45"/>
      <c r="J713" s="45"/>
    </row>
    <row r="714" spans="2:10" s="38" customFormat="1" ht="22.5">
      <c r="B714" s="38" t="s">
        <v>800</v>
      </c>
      <c r="C714" s="38" t="s">
        <v>801</v>
      </c>
      <c r="D714" s="39"/>
      <c r="E714" s="40">
        <v>1</v>
      </c>
      <c r="F714" s="37"/>
      <c r="G714" s="45" t="s">
        <v>1127</v>
      </c>
      <c r="H714" s="47"/>
      <c r="I714" s="45"/>
      <c r="J714" s="45"/>
    </row>
    <row r="715" spans="2:10" s="38" customFormat="1" ht="22.5">
      <c r="B715" s="38" t="s">
        <v>800</v>
      </c>
      <c r="C715" s="38" t="s">
        <v>802</v>
      </c>
      <c r="D715" s="39"/>
      <c r="E715" s="40">
        <v>2</v>
      </c>
      <c r="F715" s="37"/>
      <c r="G715" s="45" t="s">
        <v>1127</v>
      </c>
      <c r="H715" s="47"/>
      <c r="I715" s="45"/>
      <c r="J715" s="45"/>
    </row>
    <row r="716" spans="2:10" s="38" customFormat="1" ht="22.5">
      <c r="B716" s="38" t="s">
        <v>800</v>
      </c>
      <c r="C716" s="38" t="s">
        <v>803</v>
      </c>
      <c r="D716" s="39"/>
      <c r="E716" s="40">
        <v>2</v>
      </c>
      <c r="F716" s="37"/>
      <c r="G716" s="45" t="s">
        <v>1127</v>
      </c>
      <c r="H716" s="47"/>
      <c r="I716" s="45"/>
      <c r="J716" s="45"/>
    </row>
    <row r="717" spans="2:10" s="38" customFormat="1">
      <c r="B717" s="38" t="s">
        <v>804</v>
      </c>
      <c r="C717" s="38" t="s">
        <v>805</v>
      </c>
      <c r="D717" s="39"/>
      <c r="E717" s="40">
        <v>1</v>
      </c>
      <c r="F717" s="37"/>
      <c r="G717" s="45" t="s">
        <v>1127</v>
      </c>
      <c r="H717" s="47"/>
      <c r="I717" s="45"/>
      <c r="J717" s="45"/>
    </row>
    <row r="718" spans="2:10" s="38" customFormat="1">
      <c r="B718" s="38" t="s">
        <v>806</v>
      </c>
      <c r="C718" s="38" t="s">
        <v>807</v>
      </c>
      <c r="D718" s="39"/>
      <c r="E718" s="40">
        <v>1</v>
      </c>
      <c r="F718" s="37"/>
      <c r="G718" s="45" t="s">
        <v>1127</v>
      </c>
      <c r="H718" s="47"/>
      <c r="I718" s="45"/>
      <c r="J718" s="45"/>
    </row>
    <row r="719" spans="2:10" s="38" customFormat="1">
      <c r="B719" s="38" t="s">
        <v>771</v>
      </c>
      <c r="C719" s="38" t="s">
        <v>808</v>
      </c>
      <c r="D719" s="39"/>
      <c r="E719" s="40">
        <v>17</v>
      </c>
      <c r="F719" s="37"/>
      <c r="G719" s="45" t="s">
        <v>1127</v>
      </c>
      <c r="H719" s="47"/>
      <c r="I719" s="45"/>
      <c r="J719" s="45"/>
    </row>
    <row r="720" spans="2:10" s="38" customFormat="1" ht="22.5">
      <c r="B720" s="38" t="s">
        <v>809</v>
      </c>
      <c r="C720" s="38" t="s">
        <v>810</v>
      </c>
      <c r="D720" s="39"/>
      <c r="E720" s="40">
        <v>13</v>
      </c>
      <c r="F720" s="37"/>
      <c r="G720" s="45" t="s">
        <v>1127</v>
      </c>
      <c r="H720" s="47"/>
      <c r="I720" s="45"/>
      <c r="J720" s="45"/>
    </row>
    <row r="721" spans="2:10" s="38" customFormat="1" ht="33.75">
      <c r="B721" s="38" t="s">
        <v>811</v>
      </c>
      <c r="C721" s="38" t="s">
        <v>812</v>
      </c>
      <c r="D721" s="39"/>
      <c r="E721" s="40">
        <v>2</v>
      </c>
      <c r="F721" s="37"/>
      <c r="G721" s="45" t="s">
        <v>1127</v>
      </c>
      <c r="H721" s="47"/>
      <c r="I721" s="45"/>
      <c r="J721" s="45"/>
    </row>
    <row r="722" spans="2:10" s="38" customFormat="1" ht="22.5">
      <c r="B722" s="38" t="s">
        <v>813</v>
      </c>
      <c r="C722" s="38" t="s">
        <v>814</v>
      </c>
      <c r="D722" s="39"/>
      <c r="E722" s="40">
        <v>1</v>
      </c>
      <c r="F722" s="37" t="s">
        <v>571</v>
      </c>
      <c r="G722" s="45" t="s">
        <v>1127</v>
      </c>
      <c r="H722" s="47"/>
      <c r="I722" s="45"/>
      <c r="J722" s="45"/>
    </row>
    <row r="723" spans="2:10" s="38" customFormat="1">
      <c r="B723" s="38" t="s">
        <v>605</v>
      </c>
      <c r="C723" s="38" t="s">
        <v>815</v>
      </c>
      <c r="D723" s="39"/>
      <c r="E723" s="40">
        <v>5</v>
      </c>
      <c r="F723" s="37" t="s">
        <v>571</v>
      </c>
      <c r="G723" s="45" t="s">
        <v>1127</v>
      </c>
      <c r="H723" s="47"/>
      <c r="I723" s="45"/>
      <c r="J723" s="45"/>
    </row>
    <row r="724" spans="2:10" s="38" customFormat="1">
      <c r="B724" s="38" t="s">
        <v>605</v>
      </c>
      <c r="C724" s="38" t="s">
        <v>816</v>
      </c>
      <c r="D724" s="39"/>
      <c r="E724" s="40">
        <v>2</v>
      </c>
      <c r="F724" s="37"/>
      <c r="G724" s="45" t="s">
        <v>1127</v>
      </c>
      <c r="H724" s="47"/>
      <c r="I724" s="45"/>
      <c r="J724" s="45"/>
    </row>
    <row r="725" spans="2:10" s="38" customFormat="1">
      <c r="B725" s="38" t="s">
        <v>605</v>
      </c>
      <c r="C725" s="38" t="s">
        <v>817</v>
      </c>
      <c r="D725" s="39"/>
      <c r="E725" s="40">
        <v>1</v>
      </c>
      <c r="F725" s="37"/>
      <c r="G725" s="45" t="s">
        <v>1127</v>
      </c>
      <c r="H725" s="47"/>
      <c r="I725" s="45"/>
      <c r="J725" s="45"/>
    </row>
    <row r="726" spans="2:10" s="38" customFormat="1">
      <c r="B726" s="38" t="s">
        <v>605</v>
      </c>
      <c r="C726" s="38" t="s">
        <v>818</v>
      </c>
      <c r="D726" s="39"/>
      <c r="E726" s="40">
        <v>2</v>
      </c>
      <c r="F726" s="37"/>
      <c r="G726" s="45" t="s">
        <v>1127</v>
      </c>
      <c r="H726" s="47"/>
      <c r="I726" s="45"/>
      <c r="J726" s="45"/>
    </row>
    <row r="727" spans="2:10" s="38" customFormat="1">
      <c r="B727" s="38" t="s">
        <v>605</v>
      </c>
      <c r="C727" s="38" t="s">
        <v>819</v>
      </c>
      <c r="D727" s="39"/>
      <c r="E727" s="40">
        <v>1</v>
      </c>
      <c r="F727" s="37"/>
      <c r="G727" s="45" t="s">
        <v>1127</v>
      </c>
      <c r="H727" s="47"/>
      <c r="I727" s="45"/>
      <c r="J727" s="45"/>
    </row>
    <row r="728" spans="2:10" s="38" customFormat="1">
      <c r="B728" s="38" t="s">
        <v>605</v>
      </c>
      <c r="C728" s="38" t="s">
        <v>615</v>
      </c>
      <c r="D728" s="39"/>
      <c r="E728" s="40">
        <v>1</v>
      </c>
      <c r="F728" s="37"/>
      <c r="G728" s="45" t="s">
        <v>1127</v>
      </c>
      <c r="H728" s="47"/>
      <c r="I728" s="45"/>
      <c r="J728" s="45"/>
    </row>
    <row r="729" spans="2:10" s="38" customFormat="1" ht="22.5">
      <c r="B729" s="38" t="s">
        <v>820</v>
      </c>
      <c r="C729" s="38" t="s">
        <v>821</v>
      </c>
      <c r="D729" s="39"/>
      <c r="E729" s="40">
        <v>4</v>
      </c>
      <c r="F729" s="37"/>
      <c r="G729" s="45" t="s">
        <v>1127</v>
      </c>
      <c r="H729" s="47"/>
      <c r="I729" s="45"/>
      <c r="J729" s="45"/>
    </row>
    <row r="730" spans="2:10" s="38" customFormat="1">
      <c r="B730" s="38" t="s">
        <v>605</v>
      </c>
      <c r="C730" s="38" t="s">
        <v>822</v>
      </c>
      <c r="D730" s="39"/>
      <c r="E730" s="40">
        <v>2</v>
      </c>
      <c r="F730" s="37"/>
      <c r="G730" s="45" t="s">
        <v>1127</v>
      </c>
      <c r="H730" s="47"/>
      <c r="I730" s="45"/>
      <c r="J730" s="45"/>
    </row>
    <row r="731" spans="2:10" s="38" customFormat="1">
      <c r="B731" s="38" t="s">
        <v>636</v>
      </c>
      <c r="C731" s="38" t="s">
        <v>823</v>
      </c>
      <c r="D731" s="39"/>
      <c r="E731" s="40">
        <v>3</v>
      </c>
      <c r="F731" s="37"/>
      <c r="G731" s="45" t="s">
        <v>1127</v>
      </c>
      <c r="H731" s="47"/>
      <c r="I731" s="45"/>
      <c r="J731" s="45"/>
    </row>
    <row r="732" spans="2:10" s="38" customFormat="1" ht="22.5">
      <c r="B732" s="38" t="s">
        <v>824</v>
      </c>
      <c r="C732" s="38" t="s">
        <v>825</v>
      </c>
      <c r="D732" s="39"/>
      <c r="E732" s="40">
        <v>1</v>
      </c>
      <c r="F732" s="37" t="s">
        <v>826</v>
      </c>
      <c r="G732" s="45" t="s">
        <v>1127</v>
      </c>
      <c r="H732" s="47"/>
      <c r="I732" s="45"/>
      <c r="J732" s="45"/>
    </row>
    <row r="733" spans="2:10" s="38" customFormat="1">
      <c r="B733" s="38" t="s">
        <v>579</v>
      </c>
      <c r="C733" s="38" t="s">
        <v>827</v>
      </c>
      <c r="D733" s="39"/>
      <c r="E733" s="40">
        <v>1</v>
      </c>
      <c r="F733" s="37"/>
      <c r="G733" s="45" t="s">
        <v>1127</v>
      </c>
      <c r="H733" s="47"/>
      <c r="I733" s="45"/>
      <c r="J733" s="45"/>
    </row>
    <row r="734" spans="2:10" s="38" customFormat="1">
      <c r="B734" s="38" t="s">
        <v>550</v>
      </c>
      <c r="C734" s="38" t="s">
        <v>828</v>
      </c>
      <c r="D734" s="39"/>
      <c r="E734" s="40">
        <v>1</v>
      </c>
      <c r="F734" s="37"/>
      <c r="G734" s="45" t="s">
        <v>1127</v>
      </c>
      <c r="H734" s="47"/>
      <c r="I734" s="45"/>
      <c r="J734" s="45"/>
    </row>
    <row r="735" spans="2:10" s="38" customFormat="1" ht="22.5">
      <c r="B735" s="38" t="s">
        <v>829</v>
      </c>
      <c r="C735" s="38" t="s">
        <v>830</v>
      </c>
      <c r="D735" s="39"/>
      <c r="E735" s="40">
        <v>305</v>
      </c>
      <c r="F735" s="37"/>
      <c r="G735" s="45" t="s">
        <v>1127</v>
      </c>
      <c r="H735" s="47"/>
      <c r="I735" s="45"/>
      <c r="J735" s="45"/>
    </row>
    <row r="736" spans="2:10" s="38" customFormat="1">
      <c r="B736" s="38" t="s">
        <v>831</v>
      </c>
      <c r="C736" s="38" t="s">
        <v>832</v>
      </c>
      <c r="D736" s="39"/>
      <c r="E736" s="40">
        <v>1</v>
      </c>
      <c r="F736" s="37"/>
      <c r="G736" s="45" t="s">
        <v>1127</v>
      </c>
      <c r="H736" s="47"/>
      <c r="I736" s="45"/>
      <c r="J736" s="45"/>
    </row>
    <row r="737" spans="2:10" s="38" customFormat="1">
      <c r="B737" s="38" t="s">
        <v>831</v>
      </c>
      <c r="C737" s="38" t="s">
        <v>833</v>
      </c>
      <c r="D737" s="39"/>
      <c r="E737" s="40">
        <v>8</v>
      </c>
      <c r="F737" s="37"/>
      <c r="G737" s="45" t="s">
        <v>1127</v>
      </c>
      <c r="H737" s="47"/>
      <c r="I737" s="45"/>
      <c r="J737" s="45"/>
    </row>
    <row r="738" spans="2:10" s="38" customFormat="1">
      <c r="B738" s="38" t="s">
        <v>834</v>
      </c>
      <c r="C738" s="38" t="s">
        <v>835</v>
      </c>
      <c r="D738" s="39"/>
      <c r="E738" s="40">
        <v>1</v>
      </c>
      <c r="F738" s="37"/>
      <c r="G738" s="45" t="s">
        <v>1127</v>
      </c>
      <c r="H738" s="47"/>
      <c r="I738" s="45"/>
      <c r="J738" s="45"/>
    </row>
    <row r="739" spans="2:10" s="38" customFormat="1">
      <c r="B739" s="38" t="s">
        <v>562</v>
      </c>
      <c r="C739" s="38" t="s">
        <v>836</v>
      </c>
      <c r="D739" s="39"/>
      <c r="E739" s="40">
        <v>2</v>
      </c>
      <c r="F739" s="37"/>
      <c r="G739" s="45" t="s">
        <v>1127</v>
      </c>
      <c r="H739" s="47"/>
      <c r="I739" s="45"/>
      <c r="J739" s="45"/>
    </row>
    <row r="740" spans="2:10" s="38" customFormat="1" ht="22.5">
      <c r="B740" s="38" t="s">
        <v>562</v>
      </c>
      <c r="C740" s="38" t="s">
        <v>837</v>
      </c>
      <c r="D740" s="39"/>
      <c r="E740" s="40">
        <v>1</v>
      </c>
      <c r="F740" s="37"/>
      <c r="G740" s="45" t="s">
        <v>1127</v>
      </c>
      <c r="H740" s="47"/>
      <c r="I740" s="45"/>
      <c r="J740" s="45"/>
    </row>
    <row r="741" spans="2:10" s="38" customFormat="1" ht="22.5">
      <c r="B741" s="38" t="s">
        <v>562</v>
      </c>
      <c r="C741" s="38" t="s">
        <v>838</v>
      </c>
      <c r="D741" s="39"/>
      <c r="E741" s="40">
        <v>1</v>
      </c>
      <c r="F741" s="37"/>
      <c r="G741" s="45" t="s">
        <v>1127</v>
      </c>
      <c r="H741" s="47"/>
      <c r="I741" s="45"/>
      <c r="J741" s="45"/>
    </row>
    <row r="742" spans="2:10" s="38" customFormat="1">
      <c r="B742" s="38" t="s">
        <v>645</v>
      </c>
      <c r="C742" s="38" t="s">
        <v>839</v>
      </c>
      <c r="D742" s="39"/>
      <c r="E742" s="40">
        <v>1</v>
      </c>
      <c r="F742" s="37"/>
      <c r="G742" s="45" t="s">
        <v>1127</v>
      </c>
      <c r="H742" s="47"/>
      <c r="I742" s="45"/>
      <c r="J742" s="45"/>
    </row>
    <row r="743" spans="2:10" s="38" customFormat="1" ht="22.5">
      <c r="B743" s="38" t="s">
        <v>840</v>
      </c>
      <c r="C743" s="38" t="s">
        <v>841</v>
      </c>
      <c r="D743" s="39"/>
      <c r="E743" s="40">
        <v>1</v>
      </c>
      <c r="F743" s="37"/>
      <c r="G743" s="45" t="s">
        <v>1127</v>
      </c>
      <c r="H743" s="47"/>
      <c r="I743" s="45"/>
      <c r="J743" s="45"/>
    </row>
    <row r="744" spans="2:10" s="38" customFormat="1">
      <c r="B744" s="38" t="s">
        <v>562</v>
      </c>
      <c r="C744" s="38" t="s">
        <v>842</v>
      </c>
      <c r="D744" s="39"/>
      <c r="E744" s="40">
        <v>1</v>
      </c>
      <c r="F744" s="37"/>
      <c r="G744" s="45" t="s">
        <v>1127</v>
      </c>
      <c r="H744" s="47"/>
      <c r="I744" s="45"/>
      <c r="J744" s="45"/>
    </row>
    <row r="745" spans="2:10" s="38" customFormat="1">
      <c r="B745" s="38" t="s">
        <v>556</v>
      </c>
      <c r="C745" s="38" t="s">
        <v>843</v>
      </c>
      <c r="D745" s="39"/>
      <c r="E745" s="40">
        <v>1</v>
      </c>
      <c r="F745" s="37"/>
      <c r="G745" s="45" t="s">
        <v>1127</v>
      </c>
      <c r="H745" s="47"/>
      <c r="I745" s="45"/>
      <c r="J745" s="45"/>
    </row>
    <row r="746" spans="2:10" s="38" customFormat="1" ht="22.5">
      <c r="B746" s="38" t="s">
        <v>645</v>
      </c>
      <c r="C746" s="38" t="s">
        <v>844</v>
      </c>
      <c r="D746" s="39"/>
      <c r="E746" s="40">
        <v>1</v>
      </c>
      <c r="F746" s="37"/>
      <c r="G746" s="45" t="s">
        <v>1127</v>
      </c>
      <c r="H746" s="47"/>
      <c r="I746" s="45"/>
      <c r="J746" s="45"/>
    </row>
    <row r="747" spans="2:10" s="38" customFormat="1">
      <c r="B747" s="38" t="s">
        <v>562</v>
      </c>
      <c r="C747" s="38" t="s">
        <v>845</v>
      </c>
      <c r="D747" s="39"/>
      <c r="E747" s="40">
        <v>1</v>
      </c>
      <c r="F747" s="37"/>
      <c r="G747" s="45" t="s">
        <v>1127</v>
      </c>
      <c r="H747" s="47"/>
      <c r="I747" s="45"/>
      <c r="J747" s="45"/>
    </row>
    <row r="748" spans="2:10" s="38" customFormat="1">
      <c r="B748" s="38" t="s">
        <v>562</v>
      </c>
      <c r="C748" s="38" t="s">
        <v>846</v>
      </c>
      <c r="D748" s="39"/>
      <c r="E748" s="40">
        <v>1</v>
      </c>
      <c r="F748" s="37"/>
      <c r="G748" s="45" t="s">
        <v>1127</v>
      </c>
      <c r="H748" s="47"/>
      <c r="I748" s="45"/>
      <c r="J748" s="45"/>
    </row>
    <row r="749" spans="2:10" s="38" customFormat="1" ht="22.5">
      <c r="B749" s="38" t="s">
        <v>556</v>
      </c>
      <c r="C749" s="38" t="s">
        <v>847</v>
      </c>
      <c r="D749" s="39"/>
      <c r="E749" s="40">
        <v>4</v>
      </c>
      <c r="F749" s="37"/>
      <c r="G749" s="45" t="s">
        <v>1127</v>
      </c>
      <c r="H749" s="47"/>
      <c r="I749" s="45"/>
      <c r="J749" s="45"/>
    </row>
    <row r="750" spans="2:10" s="38" customFormat="1" ht="22.5">
      <c r="B750" s="38" t="s">
        <v>848</v>
      </c>
      <c r="C750" s="38" t="s">
        <v>849</v>
      </c>
      <c r="D750" s="39"/>
      <c r="E750" s="40">
        <v>1</v>
      </c>
      <c r="F750" s="37"/>
      <c r="G750" s="45" t="s">
        <v>1127</v>
      </c>
      <c r="H750" s="47"/>
      <c r="I750" s="45"/>
      <c r="J750" s="45"/>
    </row>
    <row r="751" spans="2:10" s="38" customFormat="1">
      <c r="B751" s="38" t="s">
        <v>850</v>
      </c>
      <c r="C751" s="38" t="s">
        <v>851</v>
      </c>
      <c r="D751" s="39"/>
      <c r="E751" s="40">
        <v>1</v>
      </c>
      <c r="F751" s="37"/>
      <c r="G751" s="45" t="s">
        <v>1127</v>
      </c>
      <c r="H751" s="47"/>
      <c r="I751" s="45"/>
      <c r="J751" s="45"/>
    </row>
    <row r="752" spans="2:10" s="38" customFormat="1">
      <c r="B752" s="38" t="s">
        <v>562</v>
      </c>
      <c r="C752" s="38" t="s">
        <v>852</v>
      </c>
      <c r="D752" s="39"/>
      <c r="E752" s="40">
        <v>1</v>
      </c>
      <c r="F752" s="37"/>
      <c r="G752" s="45" t="s">
        <v>1127</v>
      </c>
      <c r="H752" s="47"/>
      <c r="I752" s="45"/>
      <c r="J752" s="45"/>
    </row>
    <row r="753" spans="2:10" s="38" customFormat="1" ht="22.5">
      <c r="B753" s="38" t="s">
        <v>562</v>
      </c>
      <c r="C753" s="38" t="s">
        <v>853</v>
      </c>
      <c r="D753" s="39"/>
      <c r="E753" s="40">
        <v>1</v>
      </c>
      <c r="F753" s="37"/>
      <c r="G753" s="45" t="s">
        <v>1127</v>
      </c>
      <c r="H753" s="47"/>
      <c r="I753" s="45"/>
      <c r="J753" s="45"/>
    </row>
    <row r="754" spans="2:10" s="38" customFormat="1">
      <c r="B754" s="38" t="s">
        <v>310</v>
      </c>
      <c r="C754" s="38" t="s">
        <v>854</v>
      </c>
      <c r="D754" s="39"/>
      <c r="E754" s="40">
        <v>2</v>
      </c>
      <c r="F754" s="37"/>
      <c r="G754" s="45" t="s">
        <v>1127</v>
      </c>
      <c r="H754" s="47"/>
      <c r="I754" s="45"/>
      <c r="J754" s="45"/>
    </row>
    <row r="755" spans="2:10" s="38" customFormat="1">
      <c r="B755" s="38" t="s">
        <v>645</v>
      </c>
      <c r="C755" s="38" t="s">
        <v>855</v>
      </c>
      <c r="D755" s="39"/>
      <c r="E755" s="40">
        <v>1</v>
      </c>
      <c r="F755" s="37"/>
      <c r="G755" s="45" t="s">
        <v>1127</v>
      </c>
      <c r="H755" s="47"/>
      <c r="I755" s="45"/>
      <c r="J755" s="45"/>
    </row>
    <row r="756" spans="2:10" s="38" customFormat="1">
      <c r="B756" s="38" t="s">
        <v>645</v>
      </c>
      <c r="C756" s="38" t="s">
        <v>856</v>
      </c>
      <c r="D756" s="39"/>
      <c r="E756" s="40">
        <v>1</v>
      </c>
      <c r="F756" s="37"/>
      <c r="G756" s="45" t="s">
        <v>1127</v>
      </c>
      <c r="H756" s="47"/>
      <c r="I756" s="45"/>
      <c r="J756" s="45"/>
    </row>
    <row r="757" spans="2:10" s="38" customFormat="1">
      <c r="B757" s="38" t="s">
        <v>556</v>
      </c>
      <c r="C757" s="38" t="s">
        <v>857</v>
      </c>
      <c r="D757" s="39"/>
      <c r="E757" s="40">
        <v>2</v>
      </c>
      <c r="F757" s="37"/>
      <c r="G757" s="45" t="s">
        <v>1127</v>
      </c>
      <c r="H757" s="47"/>
      <c r="I757" s="45"/>
      <c r="J757" s="45"/>
    </row>
    <row r="758" spans="2:10" s="38" customFormat="1">
      <c r="B758" s="38" t="s">
        <v>334</v>
      </c>
      <c r="C758" s="38">
        <v>700359912</v>
      </c>
      <c r="D758" s="39"/>
      <c r="E758" s="40">
        <v>1</v>
      </c>
      <c r="F758" s="37"/>
      <c r="G758" s="45" t="s">
        <v>1127</v>
      </c>
      <c r="H758" s="47"/>
      <c r="I758" s="45"/>
      <c r="J758" s="45"/>
    </row>
    <row r="759" spans="2:10" s="38" customFormat="1">
      <c r="B759" s="38" t="s">
        <v>334</v>
      </c>
      <c r="C759" s="38">
        <v>700280183</v>
      </c>
      <c r="D759" s="39"/>
      <c r="E759" s="40">
        <v>1</v>
      </c>
      <c r="F759" s="37"/>
      <c r="G759" s="45" t="s">
        <v>1127</v>
      </c>
      <c r="H759" s="47"/>
      <c r="I759" s="45"/>
      <c r="J759" s="45"/>
    </row>
    <row r="760" spans="2:10" s="38" customFormat="1">
      <c r="B760" s="38" t="s">
        <v>334</v>
      </c>
      <c r="C760" s="38">
        <v>700234461</v>
      </c>
      <c r="D760" s="39"/>
      <c r="E760" s="40">
        <v>1</v>
      </c>
      <c r="F760" s="37"/>
      <c r="G760" s="45" t="s">
        <v>1127</v>
      </c>
      <c r="H760" s="47"/>
      <c r="I760" s="45"/>
      <c r="J760" s="45"/>
    </row>
    <row r="761" spans="2:10" s="38" customFormat="1">
      <c r="B761" s="38" t="s">
        <v>334</v>
      </c>
      <c r="C761" s="38">
        <v>700184799</v>
      </c>
      <c r="D761" s="39"/>
      <c r="E761" s="40">
        <v>1</v>
      </c>
      <c r="F761" s="37"/>
      <c r="G761" s="45" t="s">
        <v>1127</v>
      </c>
      <c r="H761" s="47"/>
      <c r="I761" s="45"/>
      <c r="J761" s="45"/>
    </row>
    <row r="762" spans="2:10" s="38" customFormat="1">
      <c r="B762" s="38" t="s">
        <v>334</v>
      </c>
      <c r="C762" s="38">
        <v>700184773</v>
      </c>
      <c r="D762" s="39"/>
      <c r="E762" s="40">
        <v>1</v>
      </c>
      <c r="F762" s="37"/>
      <c r="G762" s="45" t="s">
        <v>1127</v>
      </c>
      <c r="H762" s="47"/>
      <c r="I762" s="45"/>
      <c r="J762" s="45"/>
    </row>
    <row r="763" spans="2:10" s="38" customFormat="1">
      <c r="B763" s="38" t="s">
        <v>334</v>
      </c>
      <c r="C763" s="38">
        <v>700234453</v>
      </c>
      <c r="D763" s="39"/>
      <c r="E763" s="40">
        <v>1</v>
      </c>
      <c r="F763" s="37"/>
      <c r="G763" s="45" t="s">
        <v>1127</v>
      </c>
      <c r="H763" s="47"/>
      <c r="I763" s="45"/>
      <c r="J763" s="45"/>
    </row>
    <row r="764" spans="2:10" s="38" customFormat="1">
      <c r="B764" s="38" t="s">
        <v>334</v>
      </c>
      <c r="C764" s="38">
        <v>700280183</v>
      </c>
      <c r="D764" s="39"/>
      <c r="E764" s="40">
        <v>1</v>
      </c>
      <c r="F764" s="37"/>
      <c r="G764" s="45" t="s">
        <v>1127</v>
      </c>
      <c r="H764" s="47"/>
      <c r="I764" s="45"/>
      <c r="J764" s="45"/>
    </row>
    <row r="765" spans="2:10" s="38" customFormat="1">
      <c r="B765" s="38" t="s">
        <v>334</v>
      </c>
      <c r="C765" s="38">
        <v>700429202</v>
      </c>
      <c r="D765" s="39"/>
      <c r="E765" s="40">
        <v>1</v>
      </c>
      <c r="F765" s="37"/>
      <c r="G765" s="45" t="s">
        <v>1127</v>
      </c>
      <c r="H765" s="47"/>
      <c r="I765" s="45"/>
      <c r="J765" s="45"/>
    </row>
    <row r="766" spans="2:10" s="38" customFormat="1" ht="22.5">
      <c r="B766" s="38" t="s">
        <v>858</v>
      </c>
      <c r="C766" s="38" t="s">
        <v>859</v>
      </c>
      <c r="D766" s="39"/>
      <c r="E766" s="40">
        <v>1</v>
      </c>
      <c r="F766" s="37"/>
      <c r="G766" s="45" t="s">
        <v>1127</v>
      </c>
      <c r="H766" s="47"/>
      <c r="I766" s="45"/>
      <c r="J766" s="45"/>
    </row>
    <row r="767" spans="2:10" s="38" customFormat="1">
      <c r="C767" s="38" t="s">
        <v>860</v>
      </c>
      <c r="D767" s="39"/>
      <c r="E767" s="40">
        <v>1</v>
      </c>
      <c r="F767" s="37"/>
      <c r="G767" s="45" t="s">
        <v>1127</v>
      </c>
      <c r="H767" s="47"/>
      <c r="I767" s="45"/>
      <c r="J767" s="45"/>
    </row>
    <row r="768" spans="2:10" s="38" customFormat="1">
      <c r="B768" s="38" t="s">
        <v>556</v>
      </c>
      <c r="C768" s="38" t="s">
        <v>861</v>
      </c>
      <c r="D768" s="39"/>
      <c r="E768" s="40">
        <v>1</v>
      </c>
      <c r="F768" s="37"/>
      <c r="G768" s="45" t="s">
        <v>1127</v>
      </c>
      <c r="H768" s="47"/>
      <c r="I768" s="45"/>
      <c r="J768" s="45"/>
    </row>
    <row r="769" spans="2:10" s="38" customFormat="1">
      <c r="B769" s="38" t="s">
        <v>556</v>
      </c>
      <c r="C769" s="38" t="s">
        <v>862</v>
      </c>
      <c r="D769" s="39"/>
      <c r="E769" s="40">
        <v>4</v>
      </c>
      <c r="F769" s="37"/>
      <c r="G769" s="45" t="s">
        <v>1127</v>
      </c>
      <c r="H769" s="47"/>
      <c r="I769" s="45"/>
      <c r="J769" s="45"/>
    </row>
    <row r="770" spans="2:10" s="38" customFormat="1">
      <c r="B770" s="38" t="s">
        <v>556</v>
      </c>
      <c r="C770" s="38" t="s">
        <v>863</v>
      </c>
      <c r="D770" s="39"/>
      <c r="E770" s="40">
        <v>2</v>
      </c>
      <c r="F770" s="37" t="s">
        <v>555</v>
      </c>
      <c r="G770" s="45" t="s">
        <v>1127</v>
      </c>
      <c r="H770" s="47"/>
      <c r="I770" s="45"/>
      <c r="J770" s="45"/>
    </row>
    <row r="771" spans="2:10" s="38" customFormat="1">
      <c r="B771" s="38" t="s">
        <v>550</v>
      </c>
      <c r="C771" s="38" t="s">
        <v>864</v>
      </c>
      <c r="D771" s="39"/>
      <c r="E771" s="40">
        <v>1</v>
      </c>
      <c r="F771" s="37"/>
      <c r="G771" s="45" t="s">
        <v>1127</v>
      </c>
      <c r="H771" s="47"/>
      <c r="I771" s="45"/>
      <c r="J771" s="45"/>
    </row>
    <row r="772" spans="2:10" s="38" customFormat="1">
      <c r="B772" s="38" t="s">
        <v>550</v>
      </c>
      <c r="C772" s="38" t="s">
        <v>865</v>
      </c>
      <c r="D772" s="39"/>
      <c r="E772" s="40">
        <v>1</v>
      </c>
      <c r="F772" s="37"/>
      <c r="G772" s="45" t="s">
        <v>1127</v>
      </c>
      <c r="H772" s="47"/>
      <c r="I772" s="45"/>
      <c r="J772" s="45"/>
    </row>
    <row r="773" spans="2:10" s="38" customFormat="1">
      <c r="B773" s="38" t="s">
        <v>550</v>
      </c>
      <c r="C773" s="38" t="s">
        <v>866</v>
      </c>
      <c r="D773" s="39"/>
      <c r="E773" s="40">
        <v>1</v>
      </c>
      <c r="F773" s="37"/>
      <c r="G773" s="45" t="s">
        <v>1127</v>
      </c>
      <c r="H773" s="47"/>
      <c r="I773" s="45"/>
      <c r="J773" s="45"/>
    </row>
    <row r="774" spans="2:10" s="38" customFormat="1">
      <c r="B774" s="38" t="s">
        <v>762</v>
      </c>
      <c r="C774" s="38" t="s">
        <v>867</v>
      </c>
      <c r="D774" s="39"/>
      <c r="E774" s="40">
        <v>1</v>
      </c>
      <c r="F774" s="37"/>
      <c r="G774" s="45" t="s">
        <v>1127</v>
      </c>
      <c r="H774" s="47"/>
      <c r="I774" s="45"/>
      <c r="J774" s="45"/>
    </row>
    <row r="775" spans="2:10" s="38" customFormat="1">
      <c r="B775" s="38" t="s">
        <v>762</v>
      </c>
      <c r="C775" s="38" t="s">
        <v>868</v>
      </c>
      <c r="D775" s="39"/>
      <c r="E775" s="40">
        <v>1</v>
      </c>
      <c r="F775" s="37"/>
      <c r="G775" s="45" t="s">
        <v>1127</v>
      </c>
      <c r="H775" s="47"/>
      <c r="I775" s="45"/>
      <c r="J775" s="45"/>
    </row>
    <row r="776" spans="2:10" s="38" customFormat="1">
      <c r="B776" s="38" t="s">
        <v>554</v>
      </c>
      <c r="C776" s="38" t="s">
        <v>869</v>
      </c>
      <c r="D776" s="39"/>
      <c r="E776" s="40">
        <v>1</v>
      </c>
      <c r="F776" s="37"/>
      <c r="G776" s="45" t="s">
        <v>1127</v>
      </c>
      <c r="H776" s="47"/>
      <c r="I776" s="45"/>
      <c r="J776" s="45"/>
    </row>
    <row r="777" spans="2:10" s="38" customFormat="1">
      <c r="B777" s="38" t="s">
        <v>820</v>
      </c>
      <c r="C777" s="38" t="s">
        <v>870</v>
      </c>
      <c r="D777" s="39"/>
      <c r="E777" s="40">
        <v>1</v>
      </c>
      <c r="F777" s="37"/>
      <c r="G777" s="45" t="s">
        <v>1127</v>
      </c>
      <c r="H777" s="47"/>
      <c r="I777" s="45"/>
      <c r="J777" s="45"/>
    </row>
    <row r="778" spans="2:10" s="38" customFormat="1">
      <c r="B778" s="38" t="s">
        <v>820</v>
      </c>
      <c r="C778" s="38" t="s">
        <v>871</v>
      </c>
      <c r="D778" s="39"/>
      <c r="E778" s="40">
        <v>1</v>
      </c>
      <c r="F778" s="37"/>
      <c r="G778" s="45" t="s">
        <v>1127</v>
      </c>
      <c r="H778" s="47"/>
      <c r="I778" s="45"/>
      <c r="J778" s="45"/>
    </row>
    <row r="779" spans="2:10" s="38" customFormat="1" ht="22.5">
      <c r="B779" s="38" t="s">
        <v>550</v>
      </c>
      <c r="C779" s="38" t="s">
        <v>872</v>
      </c>
      <c r="D779" s="39"/>
      <c r="E779" s="40">
        <v>1</v>
      </c>
      <c r="F779" s="37"/>
      <c r="G779" s="45" t="s">
        <v>1127</v>
      </c>
      <c r="H779" s="47"/>
      <c r="I779" s="45"/>
      <c r="J779" s="45"/>
    </row>
    <row r="780" spans="2:10" s="38" customFormat="1">
      <c r="B780" s="38" t="s">
        <v>550</v>
      </c>
      <c r="C780" s="38" t="s">
        <v>873</v>
      </c>
      <c r="D780" s="39"/>
      <c r="E780" s="40">
        <v>1</v>
      </c>
      <c r="F780" s="37"/>
      <c r="G780" s="45" t="s">
        <v>1127</v>
      </c>
      <c r="H780" s="47"/>
      <c r="I780" s="45"/>
      <c r="J780" s="45"/>
    </row>
    <row r="781" spans="2:10" s="38" customFormat="1">
      <c r="B781" s="38" t="s">
        <v>645</v>
      </c>
      <c r="C781" s="38" t="s">
        <v>874</v>
      </c>
      <c r="D781" s="39"/>
      <c r="E781" s="40">
        <v>2</v>
      </c>
      <c r="F781" s="37"/>
      <c r="G781" s="45" t="s">
        <v>1127</v>
      </c>
      <c r="H781" s="47"/>
      <c r="I781" s="45"/>
      <c r="J781" s="45"/>
    </row>
    <row r="782" spans="2:10" s="38" customFormat="1">
      <c r="B782" s="38" t="s">
        <v>875</v>
      </c>
      <c r="C782" s="38" t="s">
        <v>876</v>
      </c>
      <c r="D782" s="39"/>
      <c r="E782" s="40">
        <v>1</v>
      </c>
      <c r="F782" s="37"/>
      <c r="G782" s="45" t="s">
        <v>1127</v>
      </c>
      <c r="H782" s="47"/>
      <c r="I782" s="45"/>
      <c r="J782" s="45"/>
    </row>
    <row r="783" spans="2:10" s="38" customFormat="1">
      <c r="B783" s="38" t="s">
        <v>556</v>
      </c>
      <c r="C783" s="38" t="s">
        <v>877</v>
      </c>
      <c r="D783" s="39"/>
      <c r="E783" s="40">
        <v>2</v>
      </c>
      <c r="F783" s="37"/>
      <c r="G783" s="45" t="s">
        <v>1127</v>
      </c>
      <c r="H783" s="47"/>
      <c r="I783" s="45"/>
      <c r="J783" s="45"/>
    </row>
    <row r="784" spans="2:10" s="38" customFormat="1">
      <c r="B784" s="38" t="s">
        <v>556</v>
      </c>
      <c r="C784" s="38" t="s">
        <v>878</v>
      </c>
      <c r="D784" s="39"/>
      <c r="E784" s="40">
        <v>1</v>
      </c>
      <c r="F784" s="37"/>
      <c r="G784" s="45" t="s">
        <v>1127</v>
      </c>
      <c r="H784" s="47"/>
      <c r="I784" s="45"/>
      <c r="J784" s="45"/>
    </row>
    <row r="785" spans="2:10" s="38" customFormat="1">
      <c r="B785" s="38" t="s">
        <v>556</v>
      </c>
      <c r="C785" s="38" t="s">
        <v>879</v>
      </c>
      <c r="D785" s="39"/>
      <c r="E785" s="40">
        <v>1</v>
      </c>
      <c r="F785" s="37"/>
      <c r="G785" s="45" t="s">
        <v>1127</v>
      </c>
      <c r="H785" s="47"/>
      <c r="I785" s="45"/>
      <c r="J785" s="45"/>
    </row>
    <row r="786" spans="2:10" s="38" customFormat="1">
      <c r="B786" s="38" t="s">
        <v>556</v>
      </c>
      <c r="C786" s="38" t="s">
        <v>880</v>
      </c>
      <c r="D786" s="39"/>
      <c r="E786" s="40">
        <v>1</v>
      </c>
      <c r="F786" s="37"/>
      <c r="G786" s="45" t="s">
        <v>1127</v>
      </c>
      <c r="H786" s="47"/>
      <c r="I786" s="45"/>
      <c r="J786" s="45"/>
    </row>
    <row r="787" spans="2:10" s="38" customFormat="1">
      <c r="B787" s="38" t="s">
        <v>881</v>
      </c>
      <c r="C787" s="38" t="s">
        <v>882</v>
      </c>
      <c r="D787" s="39"/>
      <c r="E787" s="40">
        <v>1</v>
      </c>
      <c r="F787" s="37"/>
      <c r="G787" s="45" t="s">
        <v>1127</v>
      </c>
      <c r="H787" s="47"/>
      <c r="I787" s="45"/>
      <c r="J787" s="45"/>
    </row>
    <row r="788" spans="2:10" s="38" customFormat="1">
      <c r="B788" s="38" t="s">
        <v>762</v>
      </c>
      <c r="C788" s="38" t="s">
        <v>883</v>
      </c>
      <c r="D788" s="39"/>
      <c r="E788" s="40">
        <v>1</v>
      </c>
      <c r="F788" s="37"/>
      <c r="G788" s="45" t="s">
        <v>1127</v>
      </c>
      <c r="H788" s="47"/>
      <c r="I788" s="45"/>
      <c r="J788" s="45"/>
    </row>
    <row r="789" spans="2:10" s="38" customFormat="1">
      <c r="B789" s="38" t="s">
        <v>562</v>
      </c>
      <c r="C789" s="38" t="s">
        <v>884</v>
      </c>
      <c r="D789" s="39"/>
      <c r="E789" s="40">
        <v>1</v>
      </c>
      <c r="F789" s="37"/>
      <c r="G789" s="45" t="s">
        <v>1127</v>
      </c>
      <c r="H789" s="47"/>
      <c r="I789" s="45"/>
      <c r="J789" s="45"/>
    </row>
    <row r="790" spans="2:10" s="38" customFormat="1">
      <c r="B790" s="38" t="s">
        <v>562</v>
      </c>
      <c r="C790" s="38" t="s">
        <v>885</v>
      </c>
      <c r="D790" s="39"/>
      <c r="E790" s="40">
        <v>1</v>
      </c>
      <c r="F790" s="37"/>
      <c r="G790" s="45" t="s">
        <v>1127</v>
      </c>
      <c r="H790" s="47"/>
      <c r="I790" s="45"/>
      <c r="J790" s="45"/>
    </row>
    <row r="791" spans="2:10" s="38" customFormat="1">
      <c r="B791" s="38" t="s">
        <v>554</v>
      </c>
      <c r="C791" s="38" t="s">
        <v>886</v>
      </c>
      <c r="D791" s="39"/>
      <c r="E791" s="40">
        <v>1</v>
      </c>
      <c r="F791" s="37"/>
      <c r="G791" s="45" t="s">
        <v>1127</v>
      </c>
      <c r="H791" s="47"/>
      <c r="I791" s="45"/>
      <c r="J791" s="45"/>
    </row>
    <row r="792" spans="2:10" s="38" customFormat="1">
      <c r="B792" s="38" t="s">
        <v>562</v>
      </c>
      <c r="C792" s="38" t="s">
        <v>887</v>
      </c>
      <c r="D792" s="39"/>
      <c r="E792" s="40">
        <v>1</v>
      </c>
      <c r="F792" s="37"/>
      <c r="G792" s="45" t="s">
        <v>1127</v>
      </c>
      <c r="H792" s="47"/>
      <c r="I792" s="45"/>
      <c r="J792" s="45"/>
    </row>
    <row r="793" spans="2:10" s="38" customFormat="1">
      <c r="B793" s="38" t="s">
        <v>562</v>
      </c>
      <c r="C793" s="38" t="s">
        <v>888</v>
      </c>
      <c r="D793" s="39"/>
      <c r="E793" s="40">
        <v>1</v>
      </c>
      <c r="F793" s="37"/>
      <c r="G793" s="45" t="s">
        <v>1127</v>
      </c>
      <c r="H793" s="47"/>
      <c r="I793" s="45"/>
      <c r="J793" s="45"/>
    </row>
    <row r="794" spans="2:10" s="38" customFormat="1">
      <c r="B794" s="38" t="s">
        <v>889</v>
      </c>
      <c r="C794" s="38" t="s">
        <v>890</v>
      </c>
      <c r="D794" s="39"/>
      <c r="E794" s="40">
        <v>7</v>
      </c>
      <c r="F794" s="37"/>
      <c r="G794" s="45" t="s">
        <v>1127</v>
      </c>
      <c r="H794" s="47"/>
      <c r="I794" s="45"/>
      <c r="J794" s="45"/>
    </row>
    <row r="795" spans="2:10" s="38" customFormat="1">
      <c r="B795" s="38" t="s">
        <v>562</v>
      </c>
      <c r="C795" s="38" t="s">
        <v>891</v>
      </c>
      <c r="D795" s="39"/>
      <c r="E795" s="40">
        <v>1</v>
      </c>
      <c r="F795" s="37"/>
      <c r="G795" s="45" t="s">
        <v>1127</v>
      </c>
      <c r="H795" s="47"/>
      <c r="I795" s="45"/>
      <c r="J795" s="45"/>
    </row>
    <row r="796" spans="2:10" s="38" customFormat="1">
      <c r="B796" s="38" t="s">
        <v>562</v>
      </c>
      <c r="C796" s="38" t="s">
        <v>892</v>
      </c>
      <c r="D796" s="39"/>
      <c r="E796" s="40">
        <v>1</v>
      </c>
      <c r="F796" s="37"/>
      <c r="G796" s="45" t="s">
        <v>1127</v>
      </c>
      <c r="H796" s="47"/>
      <c r="I796" s="45"/>
      <c r="J796" s="45"/>
    </row>
    <row r="797" spans="2:10" s="38" customFormat="1">
      <c r="B797" s="38" t="s">
        <v>334</v>
      </c>
      <c r="C797" s="38">
        <v>700476005</v>
      </c>
      <c r="D797" s="39"/>
      <c r="E797" s="40">
        <v>1</v>
      </c>
      <c r="F797" s="37" t="s">
        <v>893</v>
      </c>
      <c r="G797" s="45" t="s">
        <v>1127</v>
      </c>
      <c r="H797" s="47"/>
      <c r="I797" s="45"/>
      <c r="J797" s="45"/>
    </row>
    <row r="798" spans="2:10" s="38" customFormat="1">
      <c r="B798" s="38" t="s">
        <v>334</v>
      </c>
      <c r="C798" s="38">
        <v>700394950</v>
      </c>
      <c r="D798" s="39"/>
      <c r="E798" s="40">
        <v>1</v>
      </c>
      <c r="F798" s="37" t="s">
        <v>894</v>
      </c>
      <c r="G798" s="45" t="s">
        <v>1127</v>
      </c>
      <c r="H798" s="47"/>
      <c r="I798" s="45"/>
      <c r="J798" s="45"/>
    </row>
    <row r="799" spans="2:10" s="38" customFormat="1">
      <c r="B799" s="38" t="s">
        <v>334</v>
      </c>
      <c r="C799" s="38" t="s">
        <v>895</v>
      </c>
      <c r="D799" s="39"/>
      <c r="E799" s="40">
        <v>1</v>
      </c>
      <c r="F799" s="37" t="s">
        <v>896</v>
      </c>
      <c r="G799" s="45" t="s">
        <v>1127</v>
      </c>
      <c r="H799" s="47"/>
      <c r="I799" s="45"/>
      <c r="J799" s="45"/>
    </row>
    <row r="800" spans="2:10" s="38" customFormat="1">
      <c r="B800" s="38" t="s">
        <v>550</v>
      </c>
      <c r="C800" s="38" t="s">
        <v>897</v>
      </c>
      <c r="D800" s="39"/>
      <c r="E800" s="40">
        <v>1</v>
      </c>
      <c r="F800" s="37"/>
      <c r="G800" s="45" t="s">
        <v>1127</v>
      </c>
      <c r="H800" s="47"/>
      <c r="I800" s="45"/>
      <c r="J800" s="45"/>
    </row>
    <row r="801" spans="2:10" s="38" customFormat="1" ht="22.5">
      <c r="B801" s="38" t="s">
        <v>556</v>
      </c>
      <c r="C801" s="38" t="s">
        <v>898</v>
      </c>
      <c r="D801" s="39"/>
      <c r="E801" s="40">
        <v>1</v>
      </c>
      <c r="F801" s="37"/>
      <c r="G801" s="45" t="s">
        <v>1127</v>
      </c>
      <c r="H801" s="47"/>
      <c r="I801" s="45"/>
      <c r="J801" s="45"/>
    </row>
    <row r="802" spans="2:10" s="38" customFormat="1">
      <c r="B802" s="38" t="s">
        <v>556</v>
      </c>
      <c r="C802" s="38" t="s">
        <v>899</v>
      </c>
      <c r="D802" s="39"/>
      <c r="E802" s="40">
        <v>1</v>
      </c>
      <c r="F802" s="37" t="s">
        <v>900</v>
      </c>
      <c r="G802" s="45" t="s">
        <v>1127</v>
      </c>
      <c r="H802" s="47"/>
      <c r="I802" s="45"/>
      <c r="J802" s="45"/>
    </row>
    <row r="803" spans="2:10" s="38" customFormat="1">
      <c r="B803" s="38" t="s">
        <v>334</v>
      </c>
      <c r="C803" s="38">
        <v>700406499</v>
      </c>
      <c r="D803" s="39"/>
      <c r="E803" s="40">
        <v>1</v>
      </c>
      <c r="F803" s="37"/>
      <c r="G803" s="45" t="s">
        <v>1127</v>
      </c>
      <c r="H803" s="47"/>
      <c r="I803" s="45"/>
      <c r="J803" s="45"/>
    </row>
    <row r="804" spans="2:10" s="38" customFormat="1">
      <c r="B804" s="38" t="s">
        <v>334</v>
      </c>
      <c r="C804" s="38">
        <v>700394778</v>
      </c>
      <c r="D804" s="39"/>
      <c r="E804" s="40">
        <v>1</v>
      </c>
      <c r="F804" s="37"/>
      <c r="G804" s="45" t="s">
        <v>1127</v>
      </c>
      <c r="H804" s="47"/>
      <c r="I804" s="45"/>
      <c r="J804" s="45"/>
    </row>
    <row r="805" spans="2:10" s="38" customFormat="1">
      <c r="B805" s="38" t="s">
        <v>334</v>
      </c>
      <c r="C805" s="38">
        <v>700394653</v>
      </c>
      <c r="D805" s="39"/>
      <c r="E805" s="40">
        <v>1</v>
      </c>
      <c r="F805" s="37"/>
      <c r="G805" s="45" t="s">
        <v>1127</v>
      </c>
      <c r="H805" s="47"/>
      <c r="I805" s="45"/>
      <c r="J805" s="45"/>
    </row>
    <row r="806" spans="2:10" s="38" customFormat="1">
      <c r="B806" s="38" t="s">
        <v>334</v>
      </c>
      <c r="C806" s="38">
        <v>700394729</v>
      </c>
      <c r="D806" s="39"/>
      <c r="E806" s="40">
        <v>1</v>
      </c>
      <c r="F806" s="37"/>
      <c r="G806" s="45" t="s">
        <v>1127</v>
      </c>
      <c r="H806" s="47"/>
      <c r="I806" s="45"/>
      <c r="J806" s="45"/>
    </row>
    <row r="807" spans="2:10" s="38" customFormat="1">
      <c r="B807" s="38" t="s">
        <v>334</v>
      </c>
      <c r="C807" s="38">
        <v>700394802</v>
      </c>
      <c r="D807" s="39"/>
      <c r="E807" s="40">
        <v>1</v>
      </c>
      <c r="F807" s="37"/>
      <c r="G807" s="45" t="s">
        <v>1127</v>
      </c>
      <c r="H807" s="47"/>
      <c r="I807" s="45"/>
      <c r="J807" s="45"/>
    </row>
    <row r="808" spans="2:10" s="38" customFormat="1">
      <c r="B808" s="38" t="s">
        <v>334</v>
      </c>
      <c r="C808" s="38">
        <v>700394802</v>
      </c>
      <c r="D808" s="39"/>
      <c r="E808" s="40">
        <v>1</v>
      </c>
      <c r="F808" s="37"/>
      <c r="G808" s="45" t="s">
        <v>1127</v>
      </c>
      <c r="H808" s="47"/>
      <c r="I808" s="45"/>
      <c r="J808" s="45"/>
    </row>
    <row r="809" spans="2:10" s="38" customFormat="1" ht="22.5">
      <c r="B809" s="38" t="s">
        <v>334</v>
      </c>
      <c r="C809" s="38" t="s">
        <v>901</v>
      </c>
      <c r="D809" s="39"/>
      <c r="E809" s="40">
        <v>1</v>
      </c>
      <c r="F809" s="37"/>
      <c r="G809" s="45" t="s">
        <v>1127</v>
      </c>
      <c r="H809" s="47"/>
      <c r="I809" s="45"/>
      <c r="J809" s="45"/>
    </row>
    <row r="810" spans="2:10" s="38" customFormat="1">
      <c r="B810" s="38" t="s">
        <v>334</v>
      </c>
      <c r="C810" s="38">
        <v>700394612</v>
      </c>
      <c r="D810" s="39"/>
      <c r="E810" s="40">
        <v>3</v>
      </c>
      <c r="F810" s="37"/>
      <c r="G810" s="45" t="s">
        <v>1127</v>
      </c>
      <c r="H810" s="47"/>
      <c r="I810" s="45"/>
      <c r="J810" s="45"/>
    </row>
    <row r="811" spans="2:10" s="38" customFormat="1">
      <c r="B811" s="38" t="s">
        <v>334</v>
      </c>
      <c r="C811" s="38">
        <v>700394596</v>
      </c>
      <c r="D811" s="39"/>
      <c r="E811" s="40">
        <v>1</v>
      </c>
      <c r="F811" s="37"/>
      <c r="G811" s="45" t="s">
        <v>1127</v>
      </c>
      <c r="H811" s="47"/>
      <c r="I811" s="45"/>
      <c r="J811" s="45"/>
    </row>
    <row r="812" spans="2:10" s="38" customFormat="1">
      <c r="B812" s="38" t="s">
        <v>334</v>
      </c>
      <c r="C812" s="38">
        <v>700394604</v>
      </c>
      <c r="D812" s="39"/>
      <c r="E812" s="40">
        <v>1</v>
      </c>
      <c r="F812" s="37"/>
      <c r="G812" s="45" t="s">
        <v>1127</v>
      </c>
      <c r="H812" s="47"/>
      <c r="I812" s="45"/>
      <c r="J812" s="45"/>
    </row>
    <row r="813" spans="2:10" s="38" customFormat="1">
      <c r="B813" s="38" t="s">
        <v>334</v>
      </c>
      <c r="C813" s="38" t="s">
        <v>902</v>
      </c>
      <c r="D813" s="39"/>
      <c r="E813" s="40">
        <v>2</v>
      </c>
      <c r="F813" s="37"/>
      <c r="G813" s="45" t="s">
        <v>1127</v>
      </c>
      <c r="H813" s="47"/>
      <c r="I813" s="45"/>
      <c r="J813" s="45"/>
    </row>
    <row r="814" spans="2:10" s="38" customFormat="1">
      <c r="B814" s="38" t="s">
        <v>762</v>
      </c>
      <c r="C814" s="38" t="s">
        <v>764</v>
      </c>
      <c r="D814" s="39"/>
      <c r="E814" s="40">
        <v>1</v>
      </c>
      <c r="F814" s="37"/>
      <c r="G814" s="45" t="s">
        <v>1127</v>
      </c>
      <c r="H814" s="47"/>
      <c r="I814" s="45"/>
      <c r="J814" s="45"/>
    </row>
    <row r="815" spans="2:10" s="38" customFormat="1">
      <c r="B815" s="38" t="s">
        <v>308</v>
      </c>
      <c r="C815" s="38" t="s">
        <v>903</v>
      </c>
      <c r="D815" s="39"/>
      <c r="E815" s="40">
        <v>36</v>
      </c>
      <c r="F815" s="37" t="s">
        <v>904</v>
      </c>
      <c r="G815" s="45" t="s">
        <v>1127</v>
      </c>
      <c r="H815" s="47"/>
      <c r="I815" s="45"/>
      <c r="J815" s="45"/>
    </row>
    <row r="816" spans="2:10" s="38" customFormat="1">
      <c r="B816" s="38" t="s">
        <v>905</v>
      </c>
      <c r="C816" s="38" t="s">
        <v>906</v>
      </c>
      <c r="D816" s="39"/>
      <c r="E816" s="40">
        <v>248</v>
      </c>
      <c r="F816" s="37" t="s">
        <v>907</v>
      </c>
      <c r="G816" s="45" t="s">
        <v>1127</v>
      </c>
      <c r="H816" s="47"/>
      <c r="I816" s="45"/>
      <c r="J816" s="45"/>
    </row>
    <row r="817" spans="2:10" s="38" customFormat="1" ht="22.5">
      <c r="B817" s="38" t="s">
        <v>905</v>
      </c>
      <c r="C817" s="38" t="s">
        <v>908</v>
      </c>
      <c r="D817" s="39"/>
      <c r="E817" s="40">
        <v>8</v>
      </c>
      <c r="F817" s="37" t="s">
        <v>909</v>
      </c>
      <c r="G817" s="45" t="s">
        <v>1127</v>
      </c>
      <c r="H817" s="47"/>
      <c r="I817" s="45"/>
      <c r="J817" s="45"/>
    </row>
    <row r="818" spans="2:10" s="38" customFormat="1">
      <c r="B818" s="38" t="s">
        <v>689</v>
      </c>
      <c r="C818" s="38" t="s">
        <v>910</v>
      </c>
      <c r="D818" s="39"/>
      <c r="E818" s="40">
        <v>305</v>
      </c>
      <c r="F818" s="37"/>
      <c r="G818" s="45" t="s">
        <v>1127</v>
      </c>
      <c r="H818" s="47"/>
      <c r="I818" s="45"/>
      <c r="J818" s="45"/>
    </row>
    <row r="819" spans="2:10" s="38" customFormat="1">
      <c r="B819" s="38" t="s">
        <v>911</v>
      </c>
      <c r="C819" s="38" t="s">
        <v>912</v>
      </c>
      <c r="D819" s="39"/>
      <c r="E819" s="40">
        <v>1</v>
      </c>
      <c r="F819" s="37" t="s">
        <v>555</v>
      </c>
      <c r="G819" s="45" t="s">
        <v>1127</v>
      </c>
      <c r="H819" s="47"/>
      <c r="I819" s="45"/>
      <c r="J819" s="45"/>
    </row>
    <row r="820" spans="2:10" s="38" customFormat="1" ht="22.5">
      <c r="C820" s="38" t="s">
        <v>913</v>
      </c>
      <c r="D820" s="39"/>
      <c r="E820" s="40">
        <v>1</v>
      </c>
      <c r="F820" s="37" t="s">
        <v>914</v>
      </c>
      <c r="G820" s="45" t="s">
        <v>1127</v>
      </c>
      <c r="H820" s="47"/>
      <c r="I820" s="45"/>
      <c r="J820" s="45"/>
    </row>
    <row r="821" spans="2:10" s="38" customFormat="1">
      <c r="B821" s="38" t="s">
        <v>889</v>
      </c>
      <c r="C821" s="38" t="s">
        <v>915</v>
      </c>
      <c r="D821" s="39"/>
      <c r="E821" s="40">
        <v>1</v>
      </c>
      <c r="F821" s="37" t="s">
        <v>555</v>
      </c>
      <c r="G821" s="45" t="s">
        <v>1127</v>
      </c>
      <c r="H821" s="47"/>
      <c r="I821" s="45"/>
      <c r="J821" s="45"/>
    </row>
    <row r="822" spans="2:10" s="38" customFormat="1" ht="22.5">
      <c r="B822" s="38" t="s">
        <v>916</v>
      </c>
      <c r="C822" s="38" t="s">
        <v>917</v>
      </c>
      <c r="D822" s="39"/>
      <c r="E822" s="40">
        <v>2</v>
      </c>
      <c r="F822" s="37" t="s">
        <v>918</v>
      </c>
      <c r="G822" s="45" t="s">
        <v>1127</v>
      </c>
      <c r="H822" s="47"/>
      <c r="I822" s="45"/>
      <c r="J822" s="45"/>
    </row>
    <row r="823" spans="2:10" s="38" customFormat="1" ht="33.75">
      <c r="B823" s="38" t="s">
        <v>919</v>
      </c>
      <c r="C823" s="38" t="s">
        <v>920</v>
      </c>
      <c r="D823" s="39"/>
      <c r="E823" s="40">
        <v>1</v>
      </c>
      <c r="F823" s="37" t="s">
        <v>921</v>
      </c>
      <c r="G823" s="45" t="s">
        <v>1127</v>
      </c>
      <c r="H823" s="47"/>
      <c r="I823" s="45"/>
      <c r="J823" s="45"/>
    </row>
    <row r="824" spans="2:10" s="38" customFormat="1" ht="22.5">
      <c r="C824" s="38" t="s">
        <v>922</v>
      </c>
      <c r="D824" s="39"/>
      <c r="E824" s="40">
        <v>1</v>
      </c>
      <c r="F824" s="37" t="s">
        <v>923</v>
      </c>
      <c r="G824" s="45" t="s">
        <v>1127</v>
      </c>
      <c r="H824" s="47"/>
      <c r="I824" s="45"/>
      <c r="J824" s="45"/>
    </row>
    <row r="825" spans="2:10" s="38" customFormat="1">
      <c r="B825" s="38" t="s">
        <v>924</v>
      </c>
      <c r="C825" s="38">
        <v>860120000</v>
      </c>
      <c r="D825" s="39"/>
      <c r="E825" s="40">
        <v>12</v>
      </c>
      <c r="F825" s="37" t="s">
        <v>925</v>
      </c>
      <c r="G825" s="45" t="s">
        <v>1127</v>
      </c>
      <c r="H825" s="47"/>
      <c r="I825" s="45"/>
      <c r="J825" s="45"/>
    </row>
    <row r="826" spans="2:10" s="38" customFormat="1" ht="22.5">
      <c r="B826" s="38" t="s">
        <v>889</v>
      </c>
      <c r="C826" s="38" t="s">
        <v>926</v>
      </c>
      <c r="D826" s="39"/>
      <c r="E826" s="40">
        <v>1</v>
      </c>
      <c r="F826" s="37" t="s">
        <v>927</v>
      </c>
      <c r="G826" s="45" t="s">
        <v>1127</v>
      </c>
      <c r="H826" s="47"/>
      <c r="I826" s="45"/>
      <c r="J826" s="45"/>
    </row>
    <row r="827" spans="2:10" s="38" customFormat="1">
      <c r="B827" s="38" t="s">
        <v>889</v>
      </c>
      <c r="C827" s="38" t="s">
        <v>928</v>
      </c>
      <c r="D827" s="39"/>
      <c r="E827" s="40">
        <v>1</v>
      </c>
      <c r="F827" s="37" t="s">
        <v>925</v>
      </c>
      <c r="G827" s="45" t="s">
        <v>1127</v>
      </c>
      <c r="H827" s="47"/>
      <c r="I827" s="45"/>
      <c r="J827" s="45"/>
    </row>
    <row r="828" spans="2:10" s="38" customFormat="1">
      <c r="B828" s="38" t="s">
        <v>889</v>
      </c>
      <c r="C828" s="38">
        <v>501380</v>
      </c>
      <c r="D828" s="39"/>
      <c r="E828" s="40">
        <v>1</v>
      </c>
      <c r="F828" s="37" t="s">
        <v>925</v>
      </c>
      <c r="G828" s="45" t="s">
        <v>1127</v>
      </c>
      <c r="H828" s="47"/>
      <c r="I828" s="45"/>
      <c r="J828" s="45"/>
    </row>
    <row r="829" spans="2:10" s="38" customFormat="1">
      <c r="B829" s="38" t="s">
        <v>889</v>
      </c>
      <c r="C829" s="38">
        <v>504001</v>
      </c>
      <c r="D829" s="39"/>
      <c r="E829" s="40">
        <v>1</v>
      </c>
      <c r="F829" s="37" t="s">
        <v>925</v>
      </c>
      <c r="G829" s="45" t="s">
        <v>1127</v>
      </c>
      <c r="H829" s="47"/>
      <c r="I829" s="45"/>
      <c r="J829" s="45"/>
    </row>
    <row r="830" spans="2:10" s="38" customFormat="1" ht="22.5">
      <c r="B830" s="38" t="s">
        <v>929</v>
      </c>
      <c r="C830" s="38" t="s">
        <v>930</v>
      </c>
      <c r="D830" s="39"/>
      <c r="E830" s="40">
        <v>16</v>
      </c>
      <c r="F830" s="37" t="s">
        <v>931</v>
      </c>
      <c r="G830" s="45" t="s">
        <v>1127</v>
      </c>
      <c r="H830" s="47"/>
      <c r="I830" s="45"/>
      <c r="J830" s="45"/>
    </row>
    <row r="831" spans="2:10" s="38" customFormat="1">
      <c r="B831" s="38" t="s">
        <v>932</v>
      </c>
      <c r="C831" s="38" t="s">
        <v>933</v>
      </c>
      <c r="D831" s="39"/>
      <c r="E831" s="40">
        <v>10</v>
      </c>
      <c r="F831" s="37" t="s">
        <v>925</v>
      </c>
      <c r="G831" s="45" t="s">
        <v>1127</v>
      </c>
      <c r="H831" s="47"/>
      <c r="I831" s="45"/>
      <c r="J831" s="45"/>
    </row>
    <row r="832" spans="2:10" s="38" customFormat="1">
      <c r="B832" s="38" t="s">
        <v>932</v>
      </c>
      <c r="C832" s="38" t="s">
        <v>934</v>
      </c>
      <c r="D832" s="39"/>
      <c r="E832" s="40">
        <v>4</v>
      </c>
      <c r="F832" s="37" t="s">
        <v>925</v>
      </c>
      <c r="G832" s="45" t="s">
        <v>1127</v>
      </c>
      <c r="H832" s="47"/>
      <c r="I832" s="45"/>
      <c r="J832" s="45"/>
    </row>
    <row r="833" spans="2:10" s="38" customFormat="1" ht="33.75">
      <c r="B833" s="38" t="s">
        <v>929</v>
      </c>
      <c r="C833" s="38" t="s">
        <v>935</v>
      </c>
      <c r="D833" s="39"/>
      <c r="E833" s="40">
        <v>5</v>
      </c>
      <c r="F833" s="37" t="s">
        <v>936</v>
      </c>
      <c r="G833" s="45" t="s">
        <v>1127</v>
      </c>
      <c r="H833" s="47"/>
      <c r="I833" s="45"/>
      <c r="J833" s="45"/>
    </row>
    <row r="834" spans="2:10" s="38" customFormat="1">
      <c r="B834" s="38" t="s">
        <v>327</v>
      </c>
      <c r="C834" s="38" t="s">
        <v>937</v>
      </c>
      <c r="D834" s="39"/>
      <c r="E834" s="40">
        <v>17</v>
      </c>
      <c r="F834" s="37" t="s">
        <v>925</v>
      </c>
      <c r="G834" s="45" t="s">
        <v>1127</v>
      </c>
      <c r="H834" s="47"/>
      <c r="I834" s="45"/>
      <c r="J834" s="45"/>
    </row>
    <row r="835" spans="2:10" s="38" customFormat="1">
      <c r="B835" s="38" t="s">
        <v>938</v>
      </c>
      <c r="C835" s="38" t="s">
        <v>939</v>
      </c>
      <c r="D835" s="39"/>
      <c r="E835" s="40">
        <v>8</v>
      </c>
      <c r="F835" s="37"/>
      <c r="G835" s="45" t="s">
        <v>1127</v>
      </c>
      <c r="H835" s="47"/>
      <c r="I835" s="45"/>
      <c r="J835" s="45"/>
    </row>
    <row r="836" spans="2:10" s="38" customFormat="1" ht="22.5">
      <c r="C836" s="38" t="s">
        <v>940</v>
      </c>
      <c r="D836" s="39"/>
      <c r="E836" s="40">
        <v>7</v>
      </c>
      <c r="F836" s="37"/>
      <c r="G836" s="45" t="s">
        <v>1127</v>
      </c>
      <c r="H836" s="47"/>
      <c r="I836" s="45"/>
      <c r="J836" s="45"/>
    </row>
    <row r="837" spans="2:10" s="38" customFormat="1" ht="22.5">
      <c r="C837" s="38" t="s">
        <v>941</v>
      </c>
      <c r="D837" s="39"/>
      <c r="E837" s="40">
        <v>13</v>
      </c>
      <c r="F837" s="37"/>
      <c r="G837" s="45" t="s">
        <v>1127</v>
      </c>
      <c r="H837" s="47"/>
      <c r="I837" s="45"/>
      <c r="J837" s="45"/>
    </row>
    <row r="838" spans="2:10" s="38" customFormat="1" ht="33.75">
      <c r="C838" s="38" t="s">
        <v>942</v>
      </c>
      <c r="D838" s="39"/>
      <c r="E838" s="40">
        <v>1</v>
      </c>
      <c r="F838" s="37"/>
      <c r="G838" s="45" t="s">
        <v>1127</v>
      </c>
      <c r="H838" s="47"/>
      <c r="I838" s="45"/>
      <c r="J838" s="45"/>
    </row>
    <row r="839" spans="2:10" s="38" customFormat="1" ht="22.5">
      <c r="C839" s="38" t="s">
        <v>943</v>
      </c>
      <c r="D839" s="39"/>
      <c r="E839" s="40">
        <v>1</v>
      </c>
      <c r="F839" s="37"/>
      <c r="G839" s="45" t="s">
        <v>1127</v>
      </c>
      <c r="H839" s="47"/>
      <c r="I839" s="45"/>
      <c r="J839" s="45"/>
    </row>
    <row r="840" spans="2:10" s="38" customFormat="1" ht="22.5">
      <c r="C840" s="38" t="s">
        <v>944</v>
      </c>
      <c r="D840" s="39"/>
      <c r="E840" s="40">
        <v>6</v>
      </c>
      <c r="F840" s="37" t="s">
        <v>945</v>
      </c>
      <c r="G840" s="45" t="s">
        <v>1127</v>
      </c>
      <c r="H840" s="47"/>
      <c r="I840" s="45"/>
      <c r="J840" s="45"/>
    </row>
    <row r="841" spans="2:10" s="38" customFormat="1">
      <c r="C841" s="38" t="s">
        <v>946</v>
      </c>
      <c r="D841" s="39"/>
      <c r="E841" s="40">
        <v>10</v>
      </c>
      <c r="F841" s="37"/>
      <c r="G841" s="45" t="s">
        <v>1127</v>
      </c>
      <c r="H841" s="47"/>
      <c r="I841" s="45"/>
      <c r="J841" s="45"/>
    </row>
    <row r="842" spans="2:10" s="38" customFormat="1">
      <c r="C842" s="38" t="s">
        <v>947</v>
      </c>
      <c r="D842" s="39"/>
      <c r="E842" s="40">
        <v>16</v>
      </c>
      <c r="F842" s="37"/>
      <c r="G842" s="45" t="s">
        <v>1127</v>
      </c>
      <c r="H842" s="47"/>
      <c r="I842" s="45"/>
      <c r="J842" s="45"/>
    </row>
    <row r="843" spans="2:10" s="38" customFormat="1" ht="22.5">
      <c r="B843" s="38" t="s">
        <v>889</v>
      </c>
      <c r="C843" s="38" t="s">
        <v>948</v>
      </c>
      <c r="D843" s="39"/>
      <c r="E843" s="40">
        <v>5</v>
      </c>
      <c r="F843" s="37" t="s">
        <v>949</v>
      </c>
      <c r="G843" s="45" t="s">
        <v>1127</v>
      </c>
      <c r="H843" s="47"/>
      <c r="I843" s="45"/>
      <c r="J843" s="45"/>
    </row>
    <row r="844" spans="2:10" s="38" customFormat="1" ht="22.5">
      <c r="C844" s="38" t="s">
        <v>950</v>
      </c>
      <c r="D844" s="39"/>
      <c r="E844" s="40">
        <v>8</v>
      </c>
      <c r="F844" s="37"/>
      <c r="G844" s="45" t="s">
        <v>1127</v>
      </c>
      <c r="H844" s="47"/>
      <c r="I844" s="45"/>
      <c r="J844" s="45"/>
    </row>
    <row r="845" spans="2:10" s="38" customFormat="1">
      <c r="B845" s="38" t="s">
        <v>889</v>
      </c>
      <c r="C845" s="38" t="s">
        <v>951</v>
      </c>
      <c r="D845" s="39"/>
      <c r="E845" s="40">
        <v>2</v>
      </c>
      <c r="F845" s="37"/>
      <c r="G845" s="45" t="s">
        <v>1127</v>
      </c>
      <c r="H845" s="47"/>
      <c r="I845" s="45"/>
      <c r="J845" s="45"/>
    </row>
    <row r="846" spans="2:10" s="38" customFormat="1">
      <c r="B846" s="38" t="s">
        <v>889</v>
      </c>
      <c r="C846" s="38" t="s">
        <v>952</v>
      </c>
      <c r="D846" s="39"/>
      <c r="E846" s="40">
        <v>8</v>
      </c>
      <c r="F846" s="37"/>
      <c r="G846" s="45" t="s">
        <v>1127</v>
      </c>
      <c r="H846" s="47"/>
      <c r="I846" s="45"/>
      <c r="J846" s="45"/>
    </row>
    <row r="847" spans="2:10" s="38" customFormat="1" ht="45">
      <c r="B847" s="38" t="s">
        <v>953</v>
      </c>
      <c r="C847" s="38" t="s">
        <v>954</v>
      </c>
      <c r="D847" s="39"/>
      <c r="E847" s="40">
        <v>2</v>
      </c>
      <c r="F847" s="37" t="s">
        <v>955</v>
      </c>
      <c r="G847" s="45" t="s">
        <v>1127</v>
      </c>
      <c r="H847" s="47"/>
      <c r="I847" s="45"/>
      <c r="J847" s="45"/>
    </row>
    <row r="848" spans="2:10" s="38" customFormat="1" ht="45">
      <c r="B848" s="38" t="s">
        <v>953</v>
      </c>
      <c r="C848" s="38" t="s">
        <v>956</v>
      </c>
      <c r="D848" s="39"/>
      <c r="E848" s="40">
        <v>1</v>
      </c>
      <c r="F848" s="37" t="s">
        <v>957</v>
      </c>
      <c r="G848" s="45" t="s">
        <v>1127</v>
      </c>
      <c r="H848" s="47"/>
      <c r="I848" s="45"/>
      <c r="J848" s="45"/>
    </row>
    <row r="849" spans="2:10" s="38" customFormat="1" ht="45">
      <c r="B849" s="38" t="s">
        <v>953</v>
      </c>
      <c r="C849" s="38" t="s">
        <v>958</v>
      </c>
      <c r="D849" s="39"/>
      <c r="E849" s="40">
        <v>1</v>
      </c>
      <c r="F849" s="37" t="s">
        <v>571</v>
      </c>
      <c r="G849" s="45" t="s">
        <v>1127</v>
      </c>
      <c r="H849" s="47"/>
      <c r="I849" s="45"/>
      <c r="J849" s="45"/>
    </row>
    <row r="850" spans="2:10" s="38" customFormat="1" ht="33.75">
      <c r="B850" s="38" t="s">
        <v>959</v>
      </c>
      <c r="C850" s="38" t="s">
        <v>960</v>
      </c>
      <c r="D850" s="39"/>
      <c r="E850" s="40">
        <v>1</v>
      </c>
      <c r="F850" s="37"/>
      <c r="G850" s="45" t="s">
        <v>1127</v>
      </c>
      <c r="H850" s="47"/>
      <c r="I850" s="45"/>
      <c r="J850" s="45"/>
    </row>
    <row r="851" spans="2:10" s="38" customFormat="1">
      <c r="C851" s="38" t="s">
        <v>961</v>
      </c>
      <c r="D851" s="39"/>
      <c r="E851" s="40" t="s">
        <v>962</v>
      </c>
      <c r="F851" s="37" t="s">
        <v>963</v>
      </c>
      <c r="G851" s="45" t="s">
        <v>1127</v>
      </c>
      <c r="H851" s="47"/>
      <c r="I851" s="45"/>
      <c r="J851" s="45"/>
    </row>
    <row r="852" spans="2:10" s="38" customFormat="1" ht="22.5">
      <c r="C852" s="38" t="s">
        <v>964</v>
      </c>
      <c r="D852" s="39"/>
      <c r="E852" s="40" t="s">
        <v>965</v>
      </c>
      <c r="F852" s="37" t="s">
        <v>963</v>
      </c>
      <c r="G852" s="45" t="s">
        <v>1127</v>
      </c>
      <c r="H852" s="47"/>
      <c r="I852" s="45"/>
      <c r="J852" s="45"/>
    </row>
    <row r="853" spans="2:10" s="38" customFormat="1">
      <c r="B853" s="38" t="s">
        <v>829</v>
      </c>
      <c r="C853" s="38" t="s">
        <v>966</v>
      </c>
      <c r="D853" s="39"/>
      <c r="E853" s="40">
        <v>1</v>
      </c>
      <c r="F853" s="37" t="s">
        <v>967</v>
      </c>
      <c r="G853" s="45" t="s">
        <v>1127</v>
      </c>
      <c r="H853" s="47"/>
      <c r="I853" s="45"/>
      <c r="J853" s="45"/>
    </row>
    <row r="854" spans="2:10" s="38" customFormat="1">
      <c r="B854" s="38" t="s">
        <v>829</v>
      </c>
      <c r="C854" s="38" t="s">
        <v>968</v>
      </c>
      <c r="D854" s="39"/>
      <c r="E854" s="40">
        <v>10</v>
      </c>
      <c r="F854" s="37" t="s">
        <v>967</v>
      </c>
      <c r="G854" s="45" t="s">
        <v>1127</v>
      </c>
      <c r="H854" s="47"/>
      <c r="I854" s="45"/>
      <c r="J854" s="45"/>
    </row>
    <row r="855" spans="2:10" s="38" customFormat="1" ht="22.5">
      <c r="B855" s="38" t="s">
        <v>969</v>
      </c>
      <c r="C855" s="38" t="s">
        <v>970</v>
      </c>
      <c r="D855" s="39"/>
      <c r="E855" s="40" t="s">
        <v>971</v>
      </c>
      <c r="F855" s="37" t="s">
        <v>972</v>
      </c>
      <c r="G855" s="45" t="s">
        <v>1127</v>
      </c>
      <c r="H855" s="47"/>
      <c r="I855" s="45"/>
      <c r="J855" s="45"/>
    </row>
    <row r="856" spans="2:10" s="38" customFormat="1">
      <c r="B856" s="38" t="s">
        <v>889</v>
      </c>
      <c r="C856" s="38" t="s">
        <v>973</v>
      </c>
      <c r="D856" s="39"/>
      <c r="E856" s="40">
        <v>51</v>
      </c>
      <c r="F856" s="37"/>
      <c r="G856" s="45" t="s">
        <v>1127</v>
      </c>
      <c r="H856" s="47"/>
      <c r="I856" s="45"/>
      <c r="J856" s="45"/>
    </row>
    <row r="857" spans="2:10" s="38" customFormat="1">
      <c r="B857" s="38" t="s">
        <v>889</v>
      </c>
      <c r="C857" s="38" t="s">
        <v>974</v>
      </c>
      <c r="D857" s="39"/>
      <c r="E857" s="40">
        <v>120</v>
      </c>
      <c r="F857" s="37"/>
      <c r="G857" s="45" t="s">
        <v>1127</v>
      </c>
      <c r="H857" s="47"/>
      <c r="I857" s="45"/>
      <c r="J857" s="45"/>
    </row>
    <row r="858" spans="2:10" s="38" customFormat="1">
      <c r="B858" s="38" t="s">
        <v>889</v>
      </c>
      <c r="C858" s="38" t="s">
        <v>975</v>
      </c>
      <c r="D858" s="39"/>
      <c r="E858" s="40">
        <v>9</v>
      </c>
      <c r="F858" s="37"/>
      <c r="G858" s="45" t="s">
        <v>1127</v>
      </c>
      <c r="H858" s="47"/>
      <c r="I858" s="45"/>
      <c r="J858" s="45"/>
    </row>
    <row r="859" spans="2:10" s="38" customFormat="1">
      <c r="B859" s="38" t="s">
        <v>889</v>
      </c>
      <c r="C859" s="38" t="s">
        <v>976</v>
      </c>
      <c r="D859" s="39"/>
      <c r="E859" s="40">
        <v>50</v>
      </c>
      <c r="F859" s="37" t="s">
        <v>977</v>
      </c>
      <c r="G859" s="45" t="s">
        <v>1127</v>
      </c>
      <c r="H859" s="47"/>
      <c r="I859" s="45"/>
      <c r="J859" s="45"/>
    </row>
    <row r="860" spans="2:10" s="38" customFormat="1">
      <c r="B860" s="38" t="s">
        <v>889</v>
      </c>
      <c r="C860" s="38" t="s">
        <v>978</v>
      </c>
      <c r="D860" s="39"/>
      <c r="E860" s="40">
        <v>10</v>
      </c>
      <c r="F860" s="37"/>
      <c r="G860" s="45" t="s">
        <v>1127</v>
      </c>
      <c r="H860" s="47"/>
      <c r="I860" s="45"/>
      <c r="J860" s="45"/>
    </row>
    <row r="861" spans="2:10" s="38" customFormat="1">
      <c r="B861" s="38" t="s">
        <v>889</v>
      </c>
      <c r="C861" s="38" t="s">
        <v>979</v>
      </c>
      <c r="D861" s="39"/>
      <c r="E861" s="40">
        <v>150</v>
      </c>
      <c r="F861" s="37"/>
      <c r="G861" s="45" t="s">
        <v>1127</v>
      </c>
      <c r="H861" s="47"/>
      <c r="I861" s="45"/>
      <c r="J861" s="45"/>
    </row>
    <row r="862" spans="2:10" s="38" customFormat="1">
      <c r="B862" s="38" t="s">
        <v>889</v>
      </c>
      <c r="C862" s="38" t="s">
        <v>980</v>
      </c>
      <c r="D862" s="39"/>
      <c r="E862" s="40">
        <v>0</v>
      </c>
      <c r="F862" s="37"/>
      <c r="G862" s="45" t="s">
        <v>1127</v>
      </c>
      <c r="H862" s="47"/>
      <c r="I862" s="45"/>
      <c r="J862" s="45"/>
    </row>
    <row r="863" spans="2:10" s="38" customFormat="1">
      <c r="B863" s="38" t="s">
        <v>889</v>
      </c>
      <c r="C863" s="38" t="s">
        <v>981</v>
      </c>
      <c r="D863" s="39"/>
      <c r="E863" s="40">
        <v>99</v>
      </c>
      <c r="F863" s="37"/>
      <c r="G863" s="45" t="s">
        <v>1127</v>
      </c>
      <c r="H863" s="47"/>
      <c r="I863" s="45"/>
      <c r="J863" s="45"/>
    </row>
    <row r="864" spans="2:10" s="38" customFormat="1" ht="22.5">
      <c r="C864" s="38" t="s">
        <v>982</v>
      </c>
      <c r="D864" s="39"/>
      <c r="E864" s="40">
        <v>1</v>
      </c>
      <c r="F864" s="37" t="s">
        <v>983</v>
      </c>
      <c r="G864" s="45" t="s">
        <v>1127</v>
      </c>
      <c r="H864" s="47"/>
      <c r="I864" s="45"/>
      <c r="J864" s="45"/>
    </row>
    <row r="865" spans="2:10" s="38" customFormat="1">
      <c r="C865" s="38" t="s">
        <v>984</v>
      </c>
      <c r="D865" s="39"/>
      <c r="E865" s="40">
        <v>8</v>
      </c>
      <c r="F865" s="37" t="s">
        <v>985</v>
      </c>
      <c r="G865" s="45" t="s">
        <v>1127</v>
      </c>
      <c r="H865" s="47"/>
      <c r="I865" s="45"/>
      <c r="J865" s="45"/>
    </row>
    <row r="866" spans="2:10" s="38" customFormat="1" ht="22.5">
      <c r="B866" s="38" t="s">
        <v>969</v>
      </c>
      <c r="C866" s="38" t="s">
        <v>986</v>
      </c>
      <c r="D866" s="39"/>
      <c r="E866" s="40">
        <v>1</v>
      </c>
      <c r="F866" s="37" t="s">
        <v>987</v>
      </c>
      <c r="G866" s="45" t="s">
        <v>1127</v>
      </c>
      <c r="H866" s="47"/>
      <c r="I866" s="45"/>
      <c r="J866" s="45"/>
    </row>
    <row r="867" spans="2:10" s="38" customFormat="1">
      <c r="B867" s="38" t="s">
        <v>988</v>
      </c>
      <c r="C867" s="38" t="s">
        <v>989</v>
      </c>
      <c r="D867" s="39"/>
      <c r="E867" s="40">
        <v>2</v>
      </c>
      <c r="F867" s="37" t="s">
        <v>990</v>
      </c>
      <c r="G867" s="45" t="s">
        <v>1127</v>
      </c>
      <c r="H867" s="47"/>
      <c r="I867" s="45"/>
      <c r="J867" s="45"/>
    </row>
    <row r="868" spans="2:10" s="38" customFormat="1" ht="22.5">
      <c r="B868" s="38" t="s">
        <v>988</v>
      </c>
      <c r="C868" s="38" t="s">
        <v>991</v>
      </c>
      <c r="D868" s="39"/>
      <c r="E868" s="40">
        <v>2</v>
      </c>
      <c r="F868" s="37" t="s">
        <v>992</v>
      </c>
      <c r="G868" s="45" t="s">
        <v>1127</v>
      </c>
      <c r="H868" s="47"/>
      <c r="I868" s="45"/>
      <c r="J868" s="45"/>
    </row>
    <row r="869" spans="2:10" s="38" customFormat="1">
      <c r="C869" s="38" t="s">
        <v>993</v>
      </c>
      <c r="D869" s="39"/>
      <c r="E869" s="40">
        <v>1</v>
      </c>
      <c r="F869" s="37"/>
      <c r="G869" s="45" t="s">
        <v>1127</v>
      </c>
      <c r="H869" s="47"/>
      <c r="I869" s="45"/>
      <c r="J869" s="45"/>
    </row>
    <row r="870" spans="2:10" s="38" customFormat="1">
      <c r="C870" s="38" t="s">
        <v>994</v>
      </c>
      <c r="D870" s="39"/>
      <c r="E870" s="40">
        <v>1</v>
      </c>
      <c r="F870" s="37"/>
      <c r="G870" s="45" t="s">
        <v>1127</v>
      </c>
      <c r="H870" s="47"/>
      <c r="I870" s="45"/>
      <c r="J870" s="45"/>
    </row>
    <row r="871" spans="2:10" s="38" customFormat="1">
      <c r="B871" s="38" t="s">
        <v>889</v>
      </c>
      <c r="C871" s="38" t="s">
        <v>995</v>
      </c>
      <c r="D871" s="39"/>
      <c r="E871" s="40">
        <v>1</v>
      </c>
      <c r="F871" s="37" t="s">
        <v>560</v>
      </c>
      <c r="G871" s="45" t="s">
        <v>1127</v>
      </c>
      <c r="H871" s="47"/>
      <c r="I871" s="45"/>
      <c r="J871" s="45"/>
    </row>
    <row r="872" spans="2:10" s="38" customFormat="1">
      <c r="B872" s="38" t="s">
        <v>988</v>
      </c>
      <c r="C872" s="38" t="s">
        <v>996</v>
      </c>
      <c r="D872" s="39"/>
      <c r="E872" s="40">
        <v>1</v>
      </c>
      <c r="F872" s="37" t="s">
        <v>555</v>
      </c>
      <c r="G872" s="45" t="s">
        <v>1127</v>
      </c>
      <c r="H872" s="47"/>
      <c r="I872" s="45"/>
      <c r="J872" s="45"/>
    </row>
    <row r="873" spans="2:10" s="38" customFormat="1">
      <c r="B873" s="38" t="s">
        <v>969</v>
      </c>
      <c r="C873" s="38" t="s">
        <v>997</v>
      </c>
      <c r="D873" s="39"/>
      <c r="E873" s="40">
        <v>2</v>
      </c>
      <c r="F873" s="37" t="s">
        <v>555</v>
      </c>
      <c r="G873" s="45" t="s">
        <v>1127</v>
      </c>
      <c r="H873" s="47"/>
      <c r="I873" s="45"/>
      <c r="J873" s="45"/>
    </row>
    <row r="874" spans="2:10" s="38" customFormat="1">
      <c r="B874" s="38" t="s">
        <v>988</v>
      </c>
      <c r="C874" s="38" t="s">
        <v>998</v>
      </c>
      <c r="D874" s="39"/>
      <c r="E874" s="40">
        <v>15</v>
      </c>
      <c r="F874" s="37"/>
      <c r="G874" s="45" t="s">
        <v>1127</v>
      </c>
      <c r="H874" s="47"/>
      <c r="I874" s="45"/>
      <c r="J874" s="45"/>
    </row>
    <row r="875" spans="2:10" s="38" customFormat="1">
      <c r="B875" s="38" t="s">
        <v>988</v>
      </c>
      <c r="C875" s="38" t="s">
        <v>999</v>
      </c>
      <c r="D875" s="39"/>
      <c r="E875" s="40">
        <v>5</v>
      </c>
      <c r="F875" s="37" t="s">
        <v>555</v>
      </c>
      <c r="G875" s="45" t="s">
        <v>1127</v>
      </c>
      <c r="H875" s="47"/>
      <c r="I875" s="45"/>
      <c r="J875" s="45"/>
    </row>
    <row r="876" spans="2:10" s="38" customFormat="1">
      <c r="B876" s="38" t="s">
        <v>988</v>
      </c>
      <c r="C876" s="38" t="s">
        <v>1000</v>
      </c>
      <c r="D876" s="39"/>
      <c r="E876" s="40">
        <v>10</v>
      </c>
      <c r="F876" s="37"/>
      <c r="G876" s="45" t="s">
        <v>1127</v>
      </c>
      <c r="H876" s="47"/>
      <c r="I876" s="45"/>
      <c r="J876" s="45"/>
    </row>
    <row r="877" spans="2:10" s="38" customFormat="1">
      <c r="B877" s="38" t="s">
        <v>988</v>
      </c>
      <c r="C877" s="38" t="s">
        <v>1001</v>
      </c>
      <c r="D877" s="39"/>
      <c r="E877" s="40">
        <v>3</v>
      </c>
      <c r="F877" s="37"/>
      <c r="G877" s="45" t="s">
        <v>1127</v>
      </c>
      <c r="H877" s="47"/>
      <c r="I877" s="45"/>
      <c r="J877" s="45"/>
    </row>
    <row r="878" spans="2:10" s="38" customFormat="1">
      <c r="B878" s="38" t="s">
        <v>988</v>
      </c>
      <c r="C878" s="38" t="s">
        <v>1002</v>
      </c>
      <c r="D878" s="39"/>
      <c r="E878" s="40">
        <v>10</v>
      </c>
      <c r="F878" s="37"/>
      <c r="G878" s="45" t="s">
        <v>1127</v>
      </c>
      <c r="H878" s="47"/>
      <c r="I878" s="45"/>
      <c r="J878" s="45"/>
    </row>
    <row r="879" spans="2:10" s="38" customFormat="1">
      <c r="B879" s="38" t="s">
        <v>988</v>
      </c>
      <c r="C879" s="38" t="s">
        <v>1003</v>
      </c>
      <c r="D879" s="39"/>
      <c r="E879" s="40">
        <v>1</v>
      </c>
      <c r="F879" s="37" t="s">
        <v>555</v>
      </c>
      <c r="G879" s="45" t="s">
        <v>1127</v>
      </c>
      <c r="H879" s="47"/>
      <c r="I879" s="45"/>
      <c r="J879" s="45"/>
    </row>
    <row r="880" spans="2:10" s="38" customFormat="1">
      <c r="B880" s="38" t="s">
        <v>988</v>
      </c>
      <c r="C880" s="38" t="s">
        <v>1004</v>
      </c>
      <c r="D880" s="39"/>
      <c r="E880" s="40">
        <v>5</v>
      </c>
      <c r="F880" s="37"/>
      <c r="G880" s="45" t="s">
        <v>1127</v>
      </c>
      <c r="H880" s="47"/>
      <c r="I880" s="45"/>
      <c r="J880" s="45"/>
    </row>
    <row r="881" spans="2:10" s="38" customFormat="1">
      <c r="B881" s="38" t="s">
        <v>988</v>
      </c>
      <c r="C881" s="38" t="s">
        <v>1005</v>
      </c>
      <c r="D881" s="39"/>
      <c r="E881" s="40">
        <v>4</v>
      </c>
      <c r="F881" s="37"/>
      <c r="G881" s="45" t="s">
        <v>1127</v>
      </c>
      <c r="H881" s="47"/>
      <c r="I881" s="45"/>
      <c r="J881" s="45"/>
    </row>
    <row r="882" spans="2:10" s="38" customFormat="1">
      <c r="B882" s="38" t="s">
        <v>988</v>
      </c>
      <c r="C882" s="38" t="s">
        <v>1006</v>
      </c>
      <c r="D882" s="39"/>
      <c r="E882" s="40">
        <v>5</v>
      </c>
      <c r="F882" s="37"/>
      <c r="G882" s="45" t="s">
        <v>1127</v>
      </c>
      <c r="H882" s="47"/>
      <c r="I882" s="45"/>
      <c r="J882" s="45"/>
    </row>
    <row r="883" spans="2:10" s="38" customFormat="1">
      <c r="B883" s="38" t="s">
        <v>988</v>
      </c>
      <c r="C883" s="38" t="s">
        <v>1007</v>
      </c>
      <c r="D883" s="39"/>
      <c r="E883" s="40">
        <v>3</v>
      </c>
      <c r="F883" s="37"/>
      <c r="G883" s="45" t="s">
        <v>1127</v>
      </c>
      <c r="H883" s="47"/>
      <c r="I883" s="45"/>
      <c r="J883" s="45"/>
    </row>
    <row r="884" spans="2:10" s="38" customFormat="1">
      <c r="B884" s="38" t="s">
        <v>988</v>
      </c>
      <c r="C884" s="38" t="s">
        <v>1008</v>
      </c>
      <c r="D884" s="39"/>
      <c r="E884" s="40">
        <v>10</v>
      </c>
      <c r="F884" s="37"/>
      <c r="G884" s="45" t="s">
        <v>1127</v>
      </c>
      <c r="H884" s="47"/>
      <c r="I884" s="45"/>
      <c r="J884" s="45"/>
    </row>
    <row r="885" spans="2:10" s="38" customFormat="1">
      <c r="B885" s="38" t="s">
        <v>988</v>
      </c>
      <c r="C885" s="38" t="s">
        <v>1009</v>
      </c>
      <c r="D885" s="39"/>
      <c r="E885" s="40">
        <v>10</v>
      </c>
      <c r="F885" s="37"/>
      <c r="G885" s="45" t="s">
        <v>1127</v>
      </c>
      <c r="H885" s="47"/>
      <c r="I885" s="45"/>
      <c r="J885" s="45"/>
    </row>
    <row r="886" spans="2:10" s="38" customFormat="1">
      <c r="C886" s="38" t="s">
        <v>1010</v>
      </c>
      <c r="D886" s="39"/>
      <c r="E886" s="40" t="s">
        <v>1011</v>
      </c>
      <c r="F886" s="37" t="s">
        <v>1012</v>
      </c>
      <c r="G886" s="45" t="s">
        <v>1127</v>
      </c>
      <c r="H886" s="47"/>
      <c r="I886" s="45"/>
      <c r="J886" s="45"/>
    </row>
    <row r="887" spans="2:10" s="38" customFormat="1">
      <c r="C887" s="38" t="s">
        <v>1013</v>
      </c>
      <c r="D887" s="39"/>
      <c r="E887" s="40">
        <v>1</v>
      </c>
      <c r="F887" s="37"/>
      <c r="G887" s="45" t="s">
        <v>1127</v>
      </c>
      <c r="H887" s="47"/>
      <c r="I887" s="45"/>
      <c r="J887" s="45"/>
    </row>
    <row r="888" spans="2:10" s="38" customFormat="1" ht="22.5">
      <c r="D888" s="39"/>
      <c r="E888" s="40">
        <v>1</v>
      </c>
      <c r="F888" s="37" t="s">
        <v>1014</v>
      </c>
      <c r="G888" s="45" t="s">
        <v>1127</v>
      </c>
      <c r="H888" s="47"/>
      <c r="I888" s="45"/>
      <c r="J888" s="45"/>
    </row>
    <row r="889" spans="2:10" s="38" customFormat="1">
      <c r="C889" s="38" t="s">
        <v>1015</v>
      </c>
      <c r="D889" s="39"/>
      <c r="E889" s="40">
        <v>6</v>
      </c>
      <c r="F889" s="37"/>
      <c r="G889" s="45" t="s">
        <v>1127</v>
      </c>
      <c r="H889" s="47"/>
      <c r="I889" s="45"/>
      <c r="J889" s="45"/>
    </row>
    <row r="890" spans="2:10" s="38" customFormat="1" ht="22.5">
      <c r="B890" s="38" t="s">
        <v>969</v>
      </c>
      <c r="D890" s="39"/>
      <c r="E890" s="40">
        <v>2</v>
      </c>
      <c r="F890" s="37" t="s">
        <v>1016</v>
      </c>
      <c r="G890" s="45" t="s">
        <v>1127</v>
      </c>
      <c r="H890" s="47"/>
      <c r="I890" s="45"/>
      <c r="J890" s="45"/>
    </row>
    <row r="891" spans="2:10" s="38" customFormat="1" ht="22.5">
      <c r="B891" s="38" t="s">
        <v>1017</v>
      </c>
      <c r="C891" s="38" t="s">
        <v>571</v>
      </c>
      <c r="D891" s="39"/>
      <c r="E891" s="40">
        <v>3</v>
      </c>
      <c r="F891" s="37" t="s">
        <v>1018</v>
      </c>
      <c r="G891" s="45" t="s">
        <v>1127</v>
      </c>
      <c r="H891" s="47"/>
      <c r="I891" s="45"/>
      <c r="J891" s="45"/>
    </row>
    <row r="892" spans="2:10" s="38" customFormat="1" ht="22.5">
      <c r="B892" s="38" t="s">
        <v>1017</v>
      </c>
      <c r="C892" s="38" t="s">
        <v>571</v>
      </c>
      <c r="D892" s="39"/>
      <c r="E892" s="40">
        <v>1</v>
      </c>
      <c r="F892" s="37" t="s">
        <v>1019</v>
      </c>
      <c r="G892" s="45" t="s">
        <v>1127</v>
      </c>
      <c r="H892" s="47"/>
      <c r="I892" s="45"/>
      <c r="J892" s="45"/>
    </row>
    <row r="893" spans="2:10" s="38" customFormat="1" ht="22.5">
      <c r="B893" s="38" t="s">
        <v>1017</v>
      </c>
      <c r="C893" s="38" t="s">
        <v>571</v>
      </c>
      <c r="D893" s="39"/>
      <c r="E893" s="40">
        <v>1</v>
      </c>
      <c r="F893" s="37" t="s">
        <v>1020</v>
      </c>
      <c r="G893" s="45" t="s">
        <v>1127</v>
      </c>
      <c r="H893" s="47"/>
      <c r="I893" s="45"/>
      <c r="J893" s="45"/>
    </row>
    <row r="894" spans="2:10" s="38" customFormat="1" ht="22.5">
      <c r="B894" s="38" t="s">
        <v>988</v>
      </c>
      <c r="C894" s="38" t="s">
        <v>571</v>
      </c>
      <c r="D894" s="39"/>
      <c r="E894" s="40">
        <v>1</v>
      </c>
      <c r="F894" s="37" t="s">
        <v>1020</v>
      </c>
      <c r="G894" s="45" t="s">
        <v>1127</v>
      </c>
      <c r="H894" s="47"/>
      <c r="I894" s="45"/>
      <c r="J894" s="45"/>
    </row>
    <row r="895" spans="2:10" s="38" customFormat="1" ht="22.5">
      <c r="B895" s="38" t="s">
        <v>1017</v>
      </c>
      <c r="D895" s="39"/>
      <c r="E895" s="40">
        <v>1</v>
      </c>
      <c r="F895" s="37" t="s">
        <v>1021</v>
      </c>
      <c r="G895" s="45" t="s">
        <v>1127</v>
      </c>
      <c r="H895" s="47"/>
      <c r="I895" s="45"/>
      <c r="J895" s="45"/>
    </row>
    <row r="896" spans="2:10" s="38" customFormat="1">
      <c r="B896" s="38" t="s">
        <v>310</v>
      </c>
      <c r="C896" s="38" t="s">
        <v>1022</v>
      </c>
      <c r="D896" s="39"/>
      <c r="E896" s="40">
        <v>55</v>
      </c>
      <c r="F896" s="37"/>
      <c r="G896" s="45" t="s">
        <v>1127</v>
      </c>
      <c r="H896" s="47"/>
      <c r="I896" s="45"/>
      <c r="J896" s="45"/>
    </row>
    <row r="897" spans="2:10" s="38" customFormat="1" ht="22.5">
      <c r="B897" s="38" t="s">
        <v>988</v>
      </c>
      <c r="D897" s="39"/>
      <c r="E897" s="40">
        <v>3</v>
      </c>
      <c r="F897" s="37" t="s">
        <v>1023</v>
      </c>
      <c r="G897" s="45" t="s">
        <v>1127</v>
      </c>
      <c r="H897" s="47"/>
      <c r="I897" s="45"/>
      <c r="J897" s="45"/>
    </row>
    <row r="898" spans="2:10" s="38" customFormat="1" ht="22.5">
      <c r="B898" s="38" t="s">
        <v>1017</v>
      </c>
      <c r="D898" s="39"/>
      <c r="E898" s="40">
        <v>17</v>
      </c>
      <c r="F898" s="37" t="s">
        <v>1024</v>
      </c>
      <c r="G898" s="45" t="s">
        <v>1127</v>
      </c>
      <c r="H898" s="47"/>
      <c r="I898" s="45"/>
      <c r="J898" s="45"/>
    </row>
    <row r="899" spans="2:10" s="38" customFormat="1" ht="22.5">
      <c r="B899" s="38" t="s">
        <v>1017</v>
      </c>
      <c r="D899" s="39"/>
      <c r="E899" s="40">
        <v>1</v>
      </c>
      <c r="F899" s="37" t="s">
        <v>1025</v>
      </c>
      <c r="G899" s="45" t="s">
        <v>1127</v>
      </c>
      <c r="H899" s="47"/>
      <c r="I899" s="45"/>
      <c r="J899" s="45"/>
    </row>
    <row r="900" spans="2:10" s="38" customFormat="1" ht="22.5">
      <c r="B900" s="38" t="s">
        <v>988</v>
      </c>
      <c r="D900" s="39"/>
      <c r="E900" s="40">
        <v>10</v>
      </c>
      <c r="F900" s="37" t="s">
        <v>1026</v>
      </c>
      <c r="G900" s="45" t="s">
        <v>1127</v>
      </c>
      <c r="H900" s="47"/>
      <c r="I900" s="45"/>
      <c r="J900" s="45"/>
    </row>
    <row r="901" spans="2:10" s="38" customFormat="1">
      <c r="B901" s="38" t="s">
        <v>988</v>
      </c>
      <c r="C901" s="38" t="s">
        <v>1027</v>
      </c>
      <c r="D901" s="39"/>
      <c r="E901" s="40">
        <v>2</v>
      </c>
      <c r="F901" s="37" t="s">
        <v>1028</v>
      </c>
      <c r="G901" s="45" t="s">
        <v>1127</v>
      </c>
      <c r="H901" s="47"/>
      <c r="I901" s="45"/>
      <c r="J901" s="45"/>
    </row>
    <row r="902" spans="2:10" s="38" customFormat="1">
      <c r="B902" s="38" t="s">
        <v>1029</v>
      </c>
      <c r="C902" s="38" t="s">
        <v>1030</v>
      </c>
      <c r="D902" s="39"/>
      <c r="E902" s="40">
        <v>1</v>
      </c>
      <c r="F902" s="37"/>
      <c r="G902" s="45" t="s">
        <v>1127</v>
      </c>
      <c r="H902" s="47"/>
      <c r="I902" s="45"/>
      <c r="J902" s="45"/>
    </row>
    <row r="903" spans="2:10" s="38" customFormat="1">
      <c r="B903" s="38" t="s">
        <v>1031</v>
      </c>
      <c r="C903" s="38" t="s">
        <v>1032</v>
      </c>
      <c r="D903" s="39"/>
      <c r="E903" s="40">
        <v>2</v>
      </c>
      <c r="F903" s="37" t="s">
        <v>555</v>
      </c>
      <c r="G903" s="45" t="s">
        <v>1127</v>
      </c>
      <c r="H903" s="47"/>
      <c r="I903" s="45"/>
      <c r="J903" s="45"/>
    </row>
    <row r="904" spans="2:10" s="38" customFormat="1" ht="33.75">
      <c r="B904" s="38" t="s">
        <v>988</v>
      </c>
      <c r="D904" s="39"/>
      <c r="E904" s="40">
        <v>5</v>
      </c>
      <c r="F904" s="37" t="s">
        <v>1033</v>
      </c>
      <c r="G904" s="45" t="s">
        <v>1127</v>
      </c>
      <c r="H904" s="47"/>
      <c r="I904" s="45"/>
      <c r="J904" s="45"/>
    </row>
    <row r="905" spans="2:10" s="38" customFormat="1" ht="33.75">
      <c r="B905" s="38" t="s">
        <v>988</v>
      </c>
      <c r="D905" s="39"/>
      <c r="E905" s="40">
        <v>16</v>
      </c>
      <c r="F905" s="37" t="s">
        <v>1034</v>
      </c>
      <c r="G905" s="45" t="s">
        <v>1127</v>
      </c>
      <c r="H905" s="47"/>
      <c r="I905" s="45"/>
      <c r="J905" s="45"/>
    </row>
    <row r="906" spans="2:10" s="38" customFormat="1" ht="33.75">
      <c r="B906" s="38" t="s">
        <v>988</v>
      </c>
      <c r="D906" s="39"/>
      <c r="E906" s="40">
        <v>5</v>
      </c>
      <c r="F906" s="37" t="s">
        <v>1035</v>
      </c>
      <c r="G906" s="45" t="s">
        <v>1127</v>
      </c>
      <c r="H906" s="47"/>
      <c r="I906" s="45"/>
      <c r="J906" s="45"/>
    </row>
    <row r="907" spans="2:10" s="38" customFormat="1">
      <c r="B907" s="38" t="s">
        <v>988</v>
      </c>
      <c r="C907" s="38" t="s">
        <v>1036</v>
      </c>
      <c r="D907" s="39"/>
      <c r="E907" s="40">
        <v>1</v>
      </c>
      <c r="F907" s="37" t="s">
        <v>555</v>
      </c>
      <c r="G907" s="45" t="s">
        <v>1127</v>
      </c>
      <c r="H907" s="47"/>
      <c r="I907" s="45"/>
      <c r="J907" s="45"/>
    </row>
    <row r="908" spans="2:10" s="38" customFormat="1" ht="22.5">
      <c r="B908" s="38" t="s">
        <v>988</v>
      </c>
      <c r="D908" s="39"/>
      <c r="E908" s="40">
        <v>70</v>
      </c>
      <c r="F908" s="37" t="s">
        <v>1037</v>
      </c>
      <c r="G908" s="45" t="s">
        <v>1127</v>
      </c>
      <c r="H908" s="47"/>
      <c r="I908" s="45"/>
      <c r="J908" s="45"/>
    </row>
    <row r="909" spans="2:10" s="38" customFormat="1" ht="22.5">
      <c r="B909" s="38" t="s">
        <v>988</v>
      </c>
      <c r="C909" s="38" t="s">
        <v>1038</v>
      </c>
      <c r="D909" s="39"/>
      <c r="E909" s="40" t="s">
        <v>1039</v>
      </c>
      <c r="F909" s="37" t="s">
        <v>1040</v>
      </c>
      <c r="G909" s="45" t="s">
        <v>1127</v>
      </c>
      <c r="H909" s="47"/>
      <c r="I909" s="45"/>
      <c r="J909" s="45"/>
    </row>
    <row r="910" spans="2:10" s="38" customFormat="1" ht="22.5">
      <c r="B910" s="38" t="s">
        <v>1017</v>
      </c>
      <c r="D910" s="39"/>
      <c r="E910" s="40">
        <v>3</v>
      </c>
      <c r="F910" s="37" t="s">
        <v>1040</v>
      </c>
      <c r="G910" s="45" t="s">
        <v>1127</v>
      </c>
      <c r="H910" s="47"/>
      <c r="I910" s="45"/>
      <c r="J910" s="45"/>
    </row>
    <row r="911" spans="2:10" s="38" customFormat="1" ht="22.5">
      <c r="B911" s="38" t="s">
        <v>988</v>
      </c>
      <c r="C911" s="38" t="s">
        <v>1041</v>
      </c>
      <c r="D911" s="39"/>
      <c r="E911" s="40" t="s">
        <v>1042</v>
      </c>
      <c r="F911" s="37"/>
      <c r="G911" s="45" t="s">
        <v>1127</v>
      </c>
      <c r="H911" s="47"/>
      <c r="I911" s="45"/>
      <c r="J911" s="45"/>
    </row>
    <row r="912" spans="2:10" s="38" customFormat="1">
      <c r="B912" s="38" t="s">
        <v>988</v>
      </c>
      <c r="C912" s="38" t="s">
        <v>1043</v>
      </c>
      <c r="D912" s="39"/>
      <c r="E912" s="40">
        <v>6</v>
      </c>
      <c r="F912" s="37"/>
      <c r="G912" s="45" t="s">
        <v>1127</v>
      </c>
      <c r="H912" s="47"/>
      <c r="I912" s="45"/>
      <c r="J912" s="45"/>
    </row>
    <row r="913" spans="2:12" s="38" customFormat="1">
      <c r="B913" s="38" t="s">
        <v>988</v>
      </c>
      <c r="C913" s="38" t="s">
        <v>1044</v>
      </c>
      <c r="D913" s="39"/>
      <c r="E913" s="40">
        <v>15</v>
      </c>
      <c r="F913" s="37"/>
      <c r="G913" s="45" t="s">
        <v>1127</v>
      </c>
      <c r="H913" s="47"/>
      <c r="I913" s="45"/>
      <c r="J913" s="45"/>
    </row>
    <row r="914" spans="2:12" s="38" customFormat="1" ht="15">
      <c r="B914" s="6" t="s">
        <v>11</v>
      </c>
      <c r="C914" s="7" t="s">
        <v>12</v>
      </c>
      <c r="D914" s="7"/>
      <c r="E914" s="8">
        <v>2</v>
      </c>
      <c r="F914" s="9"/>
      <c r="G914" s="45" t="s">
        <v>1127</v>
      </c>
      <c r="I914" s="47"/>
      <c r="J914" s="45"/>
      <c r="K914" s="45"/>
    </row>
    <row r="915" spans="2:12" s="38" customFormat="1" ht="15">
      <c r="B915" s="6" t="s">
        <v>1</v>
      </c>
      <c r="C915" s="7">
        <v>10492</v>
      </c>
      <c r="D915" s="7"/>
      <c r="E915" s="8">
        <v>20</v>
      </c>
      <c r="F915" s="9"/>
      <c r="G915" s="45" t="s">
        <v>1127</v>
      </c>
      <c r="H915" s="47"/>
      <c r="I915" s="45"/>
      <c r="J915" s="45"/>
    </row>
    <row r="916" spans="2:12" ht="15">
      <c r="B916" s="6" t="s">
        <v>1</v>
      </c>
      <c r="C916" s="7">
        <v>10992</v>
      </c>
      <c r="D916" s="7"/>
      <c r="E916" s="8">
        <f>20+100</f>
        <v>120</v>
      </c>
      <c r="F916" s="9"/>
      <c r="G916" s="45" t="s">
        <v>1127</v>
      </c>
      <c r="H916" s="36"/>
      <c r="I916" s="24"/>
      <c r="J916" s="43"/>
      <c r="K916" s="43"/>
      <c r="L916" s="43"/>
    </row>
    <row r="917" spans="2:12" ht="15">
      <c r="B917" s="6" t="s">
        <v>1</v>
      </c>
      <c r="C917" s="7">
        <v>31621</v>
      </c>
      <c r="D917" s="7"/>
      <c r="E917" s="8">
        <v>10</v>
      </c>
      <c r="F917" s="9"/>
      <c r="G917" s="45" t="s">
        <v>1127</v>
      </c>
      <c r="H917" s="24"/>
      <c r="J917" s="43"/>
      <c r="K917" s="43"/>
    </row>
    <row r="918" spans="2:12" ht="15">
      <c r="B918" s="6" t="s">
        <v>1</v>
      </c>
      <c r="C918" s="7">
        <v>30326</v>
      </c>
      <c r="D918" s="7"/>
      <c r="E918" s="8">
        <f>10*9+50+28+20</f>
        <v>188</v>
      </c>
      <c r="F918" s="9"/>
      <c r="G918" s="45" t="s">
        <v>1127</v>
      </c>
      <c r="H918" s="24"/>
      <c r="J918" s="43"/>
      <c r="K918" s="43"/>
    </row>
    <row r="919" spans="2:12" ht="15">
      <c r="B919" s="6" t="s">
        <v>1</v>
      </c>
      <c r="C919" s="7">
        <v>30922</v>
      </c>
      <c r="D919" s="7"/>
      <c r="E919" s="8">
        <f>5*5+10+6+6+20+10+11+21</f>
        <v>109</v>
      </c>
      <c r="F919" s="9"/>
      <c r="G919" s="45" t="s">
        <v>1127</v>
      </c>
      <c r="H919" s="24"/>
      <c r="J919" s="43"/>
      <c r="K919" s="43"/>
    </row>
    <row r="920" spans="2:12" ht="15">
      <c r="B920" s="6" t="s">
        <v>1</v>
      </c>
      <c r="C920" s="7">
        <v>10601</v>
      </c>
      <c r="D920" s="7"/>
      <c r="E920" s="8">
        <v>5</v>
      </c>
      <c r="F920" s="9"/>
      <c r="G920" s="45" t="s">
        <v>1127</v>
      </c>
      <c r="H920" s="24"/>
      <c r="J920" s="43"/>
      <c r="K920" s="43"/>
    </row>
    <row r="921" spans="2:12" ht="15">
      <c r="B921" s="6" t="s">
        <v>1</v>
      </c>
      <c r="C921" s="7">
        <v>30216</v>
      </c>
      <c r="D921" s="7"/>
      <c r="E921" s="8">
        <v>30</v>
      </c>
      <c r="F921" s="9"/>
      <c r="G921" s="45" t="s">
        <v>1127</v>
      </c>
      <c r="J921" s="43"/>
    </row>
    <row r="922" spans="2:12" ht="15">
      <c r="B922" s="6" t="s">
        <v>1</v>
      </c>
      <c r="C922" s="7">
        <v>30292</v>
      </c>
      <c r="D922" s="7"/>
      <c r="E922" s="8">
        <v>10</v>
      </c>
      <c r="F922" s="9"/>
      <c r="G922" s="45" t="s">
        <v>1127</v>
      </c>
      <c r="J922" s="43"/>
    </row>
    <row r="923" spans="2:12" ht="15">
      <c r="B923" s="6" t="s">
        <v>1</v>
      </c>
      <c r="C923" s="7">
        <v>30293</v>
      </c>
      <c r="D923" s="7"/>
      <c r="E923" s="8">
        <v>10</v>
      </c>
      <c r="F923" s="9"/>
      <c r="G923" s="45" t="s">
        <v>1127</v>
      </c>
      <c r="J923" s="43"/>
    </row>
    <row r="924" spans="2:12" ht="15">
      <c r="B924" s="6" t="s">
        <v>1</v>
      </c>
      <c r="C924" s="7">
        <v>30311</v>
      </c>
      <c r="D924" s="7"/>
      <c r="E924" s="8">
        <f>6+7+18+7</f>
        <v>38</v>
      </c>
      <c r="F924" s="9"/>
      <c r="G924" s="45" t="s">
        <v>1127</v>
      </c>
      <c r="J924" s="43"/>
    </row>
    <row r="925" spans="2:12" ht="15">
      <c r="B925" s="6" t="s">
        <v>1</v>
      </c>
      <c r="C925" s="7">
        <v>30312</v>
      </c>
      <c r="D925" s="7"/>
      <c r="E925" s="8">
        <f>5*3+4+30</f>
        <v>49</v>
      </c>
      <c r="F925" s="9"/>
      <c r="G925" s="45" t="s">
        <v>1127</v>
      </c>
      <c r="J925" s="43"/>
    </row>
    <row r="926" spans="2:12" ht="15">
      <c r="B926" s="6" t="s">
        <v>1</v>
      </c>
      <c r="C926" s="7">
        <v>30313</v>
      </c>
      <c r="D926" s="7"/>
      <c r="E926" s="8">
        <v>5</v>
      </c>
      <c r="F926" s="9"/>
      <c r="G926" s="45" t="s">
        <v>1127</v>
      </c>
      <c r="J926" s="43"/>
    </row>
    <row r="927" spans="2:12" ht="15">
      <c r="B927" s="6" t="s">
        <v>1</v>
      </c>
      <c r="C927" s="7">
        <v>30335</v>
      </c>
      <c r="D927" s="7"/>
      <c r="E927" s="8">
        <f>10+20</f>
        <v>30</v>
      </c>
      <c r="F927" s="9"/>
      <c r="G927" s="45" t="s">
        <v>1127</v>
      </c>
      <c r="J927" s="43"/>
    </row>
    <row r="928" spans="2:12" ht="15">
      <c r="B928" s="6" t="s">
        <v>1</v>
      </c>
      <c r="C928" s="7">
        <v>30397</v>
      </c>
      <c r="D928" s="7"/>
      <c r="E928" s="8">
        <v>6</v>
      </c>
      <c r="F928" s="9"/>
      <c r="G928" s="45" t="s">
        <v>1127</v>
      </c>
      <c r="J928" s="43"/>
    </row>
    <row r="929" spans="2:10" ht="15">
      <c r="B929" s="6" t="s">
        <v>1</v>
      </c>
      <c r="C929" s="7">
        <v>30439</v>
      </c>
      <c r="D929" s="7"/>
      <c r="E929" s="8">
        <f>14+15+17</f>
        <v>46</v>
      </c>
      <c r="F929" s="9"/>
      <c r="G929" s="45" t="s">
        <v>1127</v>
      </c>
      <c r="J929" s="43"/>
    </row>
    <row r="930" spans="2:10" ht="15">
      <c r="B930" s="6" t="s">
        <v>1</v>
      </c>
      <c r="C930" s="7">
        <v>30546</v>
      </c>
      <c r="D930" s="7"/>
      <c r="E930" s="8">
        <v>17</v>
      </c>
      <c r="F930" s="9"/>
      <c r="G930" s="45" t="s">
        <v>1127</v>
      </c>
      <c r="J930" s="43"/>
    </row>
    <row r="931" spans="2:10" ht="15">
      <c r="B931" s="6" t="s">
        <v>1</v>
      </c>
      <c r="C931" s="7">
        <v>30547</v>
      </c>
      <c r="D931" s="7"/>
      <c r="E931" s="8">
        <v>14</v>
      </c>
      <c r="F931" s="9"/>
      <c r="G931" s="45" t="s">
        <v>1127</v>
      </c>
      <c r="J931" s="43"/>
    </row>
    <row r="932" spans="2:10" ht="15">
      <c r="B932" s="6" t="s">
        <v>1</v>
      </c>
      <c r="C932" s="7">
        <v>10682</v>
      </c>
      <c r="D932" s="7"/>
      <c r="E932" s="8">
        <f>50+50</f>
        <v>100</v>
      </c>
      <c r="F932" s="9"/>
      <c r="G932" s="45" t="s">
        <v>1127</v>
      </c>
      <c r="J932" s="43"/>
    </row>
    <row r="933" spans="2:10" ht="15">
      <c r="B933" s="6" t="s">
        <v>1</v>
      </c>
      <c r="C933" s="7">
        <v>10735</v>
      </c>
      <c r="D933" s="7"/>
      <c r="E933" s="8">
        <f>5+5+7+5</f>
        <v>22</v>
      </c>
      <c r="F933" s="9"/>
      <c r="G933" s="45" t="s">
        <v>1127</v>
      </c>
      <c r="J933" s="43"/>
    </row>
    <row r="934" spans="2:10" ht="15">
      <c r="B934" s="6" t="s">
        <v>1</v>
      </c>
      <c r="C934" s="7">
        <v>10736</v>
      </c>
      <c r="D934" s="7"/>
      <c r="E934" s="8">
        <v>2</v>
      </c>
      <c r="F934" s="9"/>
      <c r="G934" s="45" t="s">
        <v>1127</v>
      </c>
      <c r="J934" s="43"/>
    </row>
    <row r="935" spans="2:10" ht="15">
      <c r="B935" s="6" t="s">
        <v>1</v>
      </c>
      <c r="C935" s="7">
        <v>10789</v>
      </c>
      <c r="D935" s="7"/>
      <c r="E935" s="8">
        <v>6</v>
      </c>
      <c r="F935" s="9"/>
      <c r="G935" s="45" t="s">
        <v>1127</v>
      </c>
      <c r="J935" s="43"/>
    </row>
    <row r="936" spans="2:10" ht="15">
      <c r="B936" s="6" t="s">
        <v>1</v>
      </c>
      <c r="C936" s="7">
        <v>30436</v>
      </c>
      <c r="D936" s="7"/>
      <c r="E936" s="8">
        <v>10</v>
      </c>
      <c r="F936" s="9"/>
      <c r="G936" s="45" t="s">
        <v>1127</v>
      </c>
      <c r="J936" s="43"/>
    </row>
    <row r="937" spans="2:10" ht="15">
      <c r="B937" s="6" t="s">
        <v>1</v>
      </c>
      <c r="C937" s="7">
        <v>30439</v>
      </c>
      <c r="D937" s="7"/>
      <c r="E937" s="8">
        <f>13+10</f>
        <v>23</v>
      </c>
      <c r="F937" s="9"/>
      <c r="G937" s="45" t="s">
        <v>1127</v>
      </c>
      <c r="J937" s="43"/>
    </row>
    <row r="938" spans="2:10" ht="15">
      <c r="B938" s="6" t="s">
        <v>1</v>
      </c>
      <c r="C938" s="7">
        <v>30447</v>
      </c>
      <c r="D938" s="7"/>
      <c r="E938" s="8">
        <v>6</v>
      </c>
      <c r="F938" s="9"/>
      <c r="G938" s="45" t="s">
        <v>1127</v>
      </c>
      <c r="J938" s="43"/>
    </row>
    <row r="939" spans="2:10" ht="15">
      <c r="B939" s="6" t="s">
        <v>1</v>
      </c>
      <c r="C939" s="7">
        <v>30462</v>
      </c>
      <c r="D939" s="7"/>
      <c r="E939" s="8">
        <v>1</v>
      </c>
      <c r="F939" s="9"/>
      <c r="G939" s="45" t="s">
        <v>1127</v>
      </c>
      <c r="J939" s="43"/>
    </row>
    <row r="940" spans="2:10" ht="15">
      <c r="B940" s="6" t="s">
        <v>1</v>
      </c>
      <c r="C940" s="7">
        <v>30919</v>
      </c>
      <c r="D940" s="7"/>
      <c r="E940" s="8">
        <f>5+5+4</f>
        <v>14</v>
      </c>
      <c r="F940" s="9"/>
      <c r="G940" s="45" t="s">
        <v>1127</v>
      </c>
      <c r="J940" s="43"/>
    </row>
    <row r="941" spans="2:10" ht="15">
      <c r="B941" s="6" t="s">
        <v>1</v>
      </c>
      <c r="C941" s="7">
        <v>30922</v>
      </c>
      <c r="D941" s="7"/>
      <c r="E941" s="8">
        <v>4</v>
      </c>
      <c r="F941" s="9"/>
      <c r="G941" s="45" t="s">
        <v>1127</v>
      </c>
      <c r="J941" s="43"/>
    </row>
    <row r="942" spans="2:10" ht="15">
      <c r="B942" s="6" t="s">
        <v>1</v>
      </c>
      <c r="C942" s="7">
        <v>30925</v>
      </c>
      <c r="D942" s="7"/>
      <c r="E942" s="8">
        <f>3+2+4+2</f>
        <v>11</v>
      </c>
      <c r="F942" s="9"/>
      <c r="G942" s="45" t="s">
        <v>1127</v>
      </c>
      <c r="J942" s="43"/>
    </row>
    <row r="943" spans="2:10" ht="15">
      <c r="B943" s="6" t="s">
        <v>1</v>
      </c>
      <c r="C943" s="7">
        <v>10681</v>
      </c>
      <c r="D943" s="7"/>
      <c r="E943" s="8">
        <v>45</v>
      </c>
      <c r="F943" s="9"/>
      <c r="G943" s="45" t="s">
        <v>1127</v>
      </c>
      <c r="J943" s="43"/>
    </row>
    <row r="944" spans="2:10" ht="15">
      <c r="B944" s="6" t="s">
        <v>1</v>
      </c>
      <c r="C944" s="7">
        <v>30325</v>
      </c>
      <c r="D944" s="7"/>
      <c r="E944" s="8">
        <v>20</v>
      </c>
      <c r="F944" s="9"/>
      <c r="G944" s="45" t="s">
        <v>1127</v>
      </c>
      <c r="J944" s="43"/>
    </row>
    <row r="945" spans="2:10" ht="15">
      <c r="B945" s="6" t="s">
        <v>1</v>
      </c>
      <c r="C945" s="7">
        <v>30326</v>
      </c>
      <c r="D945" s="7"/>
      <c r="E945" s="8">
        <v>19</v>
      </c>
      <c r="F945" s="9"/>
      <c r="G945" s="45" t="s">
        <v>1127</v>
      </c>
      <c r="J945" s="43"/>
    </row>
    <row r="946" spans="2:10" ht="15">
      <c r="B946" s="6" t="s">
        <v>1</v>
      </c>
      <c r="C946" s="7">
        <v>80041</v>
      </c>
      <c r="D946" s="7"/>
      <c r="E946" s="8">
        <v>15</v>
      </c>
      <c r="F946" s="9"/>
      <c r="G946" s="45" t="s">
        <v>1127</v>
      </c>
      <c r="J946" s="43"/>
    </row>
    <row r="947" spans="2:10" ht="15">
      <c r="B947" s="6" t="s">
        <v>1</v>
      </c>
      <c r="C947" s="7">
        <v>89241</v>
      </c>
      <c r="D947" s="7"/>
      <c r="E947" s="8">
        <v>9</v>
      </c>
      <c r="F947" s="9"/>
      <c r="G947" s="45" t="s">
        <v>1127</v>
      </c>
      <c r="J947" s="43"/>
    </row>
    <row r="948" spans="2:10" ht="15">
      <c r="B948" s="6" t="s">
        <v>1</v>
      </c>
      <c r="C948" s="7" t="s">
        <v>0</v>
      </c>
      <c r="D948" s="7"/>
      <c r="E948" s="8">
        <v>7</v>
      </c>
      <c r="F948" s="9"/>
      <c r="G948" s="45" t="s">
        <v>1127</v>
      </c>
      <c r="J948" s="43"/>
    </row>
    <row r="949" spans="2:10" ht="45">
      <c r="B949" s="6" t="s">
        <v>5</v>
      </c>
      <c r="C949" s="7" t="s">
        <v>6</v>
      </c>
      <c r="D949" s="7"/>
      <c r="E949" s="8">
        <f>90+64</f>
        <v>154</v>
      </c>
      <c r="F949" s="9"/>
      <c r="G949" s="45" t="s">
        <v>1127</v>
      </c>
      <c r="J949" s="43"/>
    </row>
    <row r="950" spans="2:10" ht="15">
      <c r="B950" s="6" t="s">
        <v>1</v>
      </c>
      <c r="C950" s="7">
        <v>30551</v>
      </c>
      <c r="D950" s="7"/>
      <c r="E950" s="8">
        <v>6</v>
      </c>
      <c r="F950" s="9"/>
      <c r="G950" s="45" t="s">
        <v>1127</v>
      </c>
      <c r="J950" s="43"/>
    </row>
    <row r="951" spans="2:10" ht="30">
      <c r="B951" s="6" t="s">
        <v>1</v>
      </c>
      <c r="C951" s="12">
        <v>30599</v>
      </c>
      <c r="D951" s="12"/>
      <c r="E951" s="13">
        <f>8+1</f>
        <v>9</v>
      </c>
      <c r="F951" s="14" t="s">
        <v>8</v>
      </c>
      <c r="G951" s="45" t="s">
        <v>1127</v>
      </c>
      <c r="J951" s="43"/>
    </row>
    <row r="952" spans="2:10" ht="15">
      <c r="B952" s="6" t="s">
        <v>1</v>
      </c>
      <c r="C952" s="7">
        <v>10992</v>
      </c>
      <c r="D952" s="7"/>
      <c r="E952" s="8">
        <v>18</v>
      </c>
      <c r="F952" s="9"/>
      <c r="G952" s="45" t="s">
        <v>1127</v>
      </c>
      <c r="J952" s="43"/>
    </row>
    <row r="953" spans="2:10" ht="15">
      <c r="B953" s="6" t="s">
        <v>1</v>
      </c>
      <c r="C953" s="7">
        <v>30557</v>
      </c>
      <c r="D953" s="7"/>
      <c r="E953" s="15" t="s">
        <v>9</v>
      </c>
      <c r="F953" s="9"/>
      <c r="G953" s="45" t="s">
        <v>1127</v>
      </c>
      <c r="J953" s="43"/>
    </row>
    <row r="954" spans="2:10" ht="15">
      <c r="B954" s="6" t="s">
        <v>1</v>
      </c>
      <c r="C954" s="7">
        <v>31705</v>
      </c>
      <c r="D954" s="7"/>
      <c r="E954" s="8">
        <v>95</v>
      </c>
      <c r="F954" s="9"/>
      <c r="G954" s="45" t="s">
        <v>1127</v>
      </c>
      <c r="J954" s="43"/>
    </row>
    <row r="955" spans="2:10" ht="15">
      <c r="B955" s="6" t="s">
        <v>1</v>
      </c>
      <c r="C955" s="7">
        <v>51636</v>
      </c>
      <c r="D955" s="7"/>
      <c r="E955" s="8">
        <v>50</v>
      </c>
      <c r="F955" s="9"/>
      <c r="G955" s="45" t="s">
        <v>1127</v>
      </c>
      <c r="J955" s="43"/>
    </row>
    <row r="956" spans="2:10" ht="15">
      <c r="B956" s="6" t="s">
        <v>1</v>
      </c>
      <c r="C956" s="7" t="s">
        <v>10</v>
      </c>
      <c r="D956" s="7"/>
      <c r="E956" s="8">
        <v>6</v>
      </c>
      <c r="F956" s="9"/>
      <c r="G956" s="45" t="s">
        <v>1127</v>
      </c>
      <c r="J956" s="43"/>
    </row>
    <row r="957" spans="2:10" ht="15">
      <c r="B957" s="6" t="s">
        <v>1</v>
      </c>
      <c r="C957" s="7">
        <v>30237</v>
      </c>
      <c r="D957" s="7"/>
      <c r="E957" s="8">
        <f>13+9+16+16</f>
        <v>54</v>
      </c>
      <c r="F957" s="9"/>
      <c r="G957" s="45" t="s">
        <v>1127</v>
      </c>
      <c r="J957" s="43"/>
    </row>
    <row r="958" spans="2:10" ht="15">
      <c r="B958" s="6" t="s">
        <v>1</v>
      </c>
      <c r="C958" s="7">
        <v>30560</v>
      </c>
      <c r="D958" s="7"/>
      <c r="E958" s="8">
        <f>10+24+24</f>
        <v>58</v>
      </c>
      <c r="F958" s="9"/>
      <c r="G958" s="45" t="s">
        <v>1127</v>
      </c>
      <c r="J958" s="43"/>
    </row>
    <row r="959" spans="2:10" ht="15">
      <c r="B959" s="6" t="s">
        <v>1</v>
      </c>
      <c r="C959" s="7">
        <v>10622</v>
      </c>
      <c r="D959" s="7"/>
      <c r="E959" s="8">
        <v>46</v>
      </c>
      <c r="F959" s="9"/>
      <c r="G959" s="45" t="s">
        <v>1127</v>
      </c>
      <c r="J959" s="43"/>
    </row>
    <row r="960" spans="2:10" ht="15">
      <c r="B960" s="6" t="s">
        <v>1</v>
      </c>
      <c r="C960" s="16">
        <v>10635</v>
      </c>
      <c r="D960" s="16"/>
      <c r="E960" s="17">
        <v>5</v>
      </c>
      <c r="F960" s="9"/>
      <c r="G960" s="45" t="s">
        <v>1127</v>
      </c>
      <c r="J960" s="43"/>
    </row>
    <row r="961" spans="2:10" ht="15">
      <c r="B961" s="6" t="s">
        <v>1</v>
      </c>
      <c r="C961" s="7">
        <v>10913</v>
      </c>
      <c r="D961" s="7"/>
      <c r="E961" s="8">
        <v>20</v>
      </c>
      <c r="F961" s="9"/>
      <c r="G961" s="45" t="s">
        <v>1127</v>
      </c>
      <c r="J961" s="43"/>
    </row>
    <row r="962" spans="2:10" ht="15">
      <c r="B962" s="6" t="s">
        <v>1</v>
      </c>
      <c r="C962" s="7">
        <v>10924</v>
      </c>
      <c r="D962" s="7"/>
      <c r="E962" s="8">
        <v>4</v>
      </c>
      <c r="F962" s="7"/>
      <c r="G962" s="45" t="s">
        <v>1127</v>
      </c>
      <c r="J962" s="43"/>
    </row>
    <row r="963" spans="2:10" ht="15">
      <c r="B963" s="6" t="s">
        <v>1</v>
      </c>
      <c r="C963" s="8">
        <v>10941</v>
      </c>
      <c r="D963" s="8"/>
      <c r="E963" s="18" t="s">
        <v>13</v>
      </c>
      <c r="F963" s="7"/>
      <c r="G963" s="45" t="s">
        <v>1127</v>
      </c>
      <c r="J963" s="43"/>
    </row>
    <row r="964" spans="2:10" ht="15">
      <c r="B964" s="6" t="s">
        <v>1</v>
      </c>
      <c r="C964" s="7">
        <v>30271</v>
      </c>
      <c r="D964" s="7"/>
      <c r="E964" s="8">
        <f>10+47+30</f>
        <v>87</v>
      </c>
      <c r="F964" s="9"/>
      <c r="G964" s="45" t="s">
        <v>1127</v>
      </c>
      <c r="J964" s="43"/>
    </row>
    <row r="965" spans="2:10" ht="15">
      <c r="B965" s="6" t="s">
        <v>1</v>
      </c>
      <c r="C965" s="7">
        <v>30291</v>
      </c>
      <c r="D965" s="7"/>
      <c r="E965" s="8">
        <v>10</v>
      </c>
      <c r="F965" s="9"/>
      <c r="G965" s="45" t="s">
        <v>1127</v>
      </c>
      <c r="J965" s="43"/>
    </row>
    <row r="966" spans="2:10" ht="15">
      <c r="B966" s="6" t="s">
        <v>1</v>
      </c>
      <c r="C966" s="7">
        <v>30292</v>
      </c>
      <c r="D966" s="7"/>
      <c r="E966" s="8">
        <v>10</v>
      </c>
      <c r="F966" s="10"/>
      <c r="G966" s="45" t="s">
        <v>1127</v>
      </c>
      <c r="J966" s="43"/>
    </row>
    <row r="967" spans="2:10" ht="15">
      <c r="B967" s="6" t="s">
        <v>1</v>
      </c>
      <c r="C967" s="7">
        <v>30301</v>
      </c>
      <c r="D967" s="7"/>
      <c r="E967" s="8">
        <v>27</v>
      </c>
      <c r="F967" s="10"/>
      <c r="G967" s="45" t="s">
        <v>1127</v>
      </c>
      <c r="J967" s="43"/>
    </row>
    <row r="968" spans="2:10" ht="15">
      <c r="B968" s="6" t="s">
        <v>1</v>
      </c>
      <c r="C968" s="7">
        <v>30302</v>
      </c>
      <c r="D968" s="7"/>
      <c r="E968" s="8">
        <v>22</v>
      </c>
      <c r="F968" s="9"/>
      <c r="G968" s="45" t="s">
        <v>1127</v>
      </c>
      <c r="J968" s="43"/>
    </row>
    <row r="969" spans="2:10" ht="15">
      <c r="B969" s="6" t="s">
        <v>1</v>
      </c>
      <c r="C969" s="7">
        <v>30303</v>
      </c>
      <c r="D969" s="7"/>
      <c r="E969" s="8">
        <v>46</v>
      </c>
      <c r="F969" s="10"/>
      <c r="G969" s="45" t="s">
        <v>1127</v>
      </c>
      <c r="J969" s="43"/>
    </row>
    <row r="970" spans="2:10" ht="15">
      <c r="B970" s="6" t="s">
        <v>1</v>
      </c>
      <c r="C970" s="7">
        <v>30639</v>
      </c>
      <c r="D970" s="7"/>
      <c r="E970" s="8">
        <v>6</v>
      </c>
      <c r="F970" s="10"/>
      <c r="G970" s="45" t="s">
        <v>1127</v>
      </c>
      <c r="J970" s="43"/>
    </row>
    <row r="971" spans="2:10" ht="15">
      <c r="B971" s="6" t="s">
        <v>1</v>
      </c>
      <c r="C971" s="8">
        <v>80285</v>
      </c>
      <c r="D971" s="8"/>
      <c r="E971" s="18" t="s">
        <v>14</v>
      </c>
      <c r="F971" s="10"/>
      <c r="G971" s="45" t="s">
        <v>1127</v>
      </c>
      <c r="J971" s="43"/>
    </row>
    <row r="972" spans="2:10" ht="15">
      <c r="B972" s="6" t="s">
        <v>1</v>
      </c>
      <c r="C972" s="7">
        <v>10601</v>
      </c>
      <c r="D972" s="7"/>
      <c r="E972" s="8">
        <v>9</v>
      </c>
      <c r="F972" s="9"/>
      <c r="G972" s="45" t="s">
        <v>1127</v>
      </c>
      <c r="J972" s="43"/>
    </row>
    <row r="973" spans="2:10" ht="15">
      <c r="B973" s="6" t="s">
        <v>1</v>
      </c>
      <c r="C973" s="7">
        <v>30223</v>
      </c>
      <c r="D973" s="7"/>
      <c r="E973" s="8">
        <v>10</v>
      </c>
      <c r="F973" s="9"/>
      <c r="G973" s="45" t="s">
        <v>1127</v>
      </c>
      <c r="J973" s="43"/>
    </row>
    <row r="974" spans="2:10" ht="15">
      <c r="B974" s="6" t="s">
        <v>1</v>
      </c>
      <c r="C974" s="7">
        <v>30251</v>
      </c>
      <c r="D974" s="7"/>
      <c r="E974" s="8">
        <v>21</v>
      </c>
      <c r="F974" s="9"/>
      <c r="G974" s="45" t="s">
        <v>1127</v>
      </c>
      <c r="J974" s="43"/>
    </row>
    <row r="975" spans="2:10" ht="15">
      <c r="B975" s="6" t="s">
        <v>1</v>
      </c>
      <c r="C975" s="7">
        <v>30253</v>
      </c>
      <c r="D975" s="7"/>
      <c r="E975" s="8">
        <v>15</v>
      </c>
      <c r="F975" s="9"/>
      <c r="G975" s="45" t="s">
        <v>1127</v>
      </c>
      <c r="J975" s="43"/>
    </row>
    <row r="976" spans="2:10" ht="15">
      <c r="B976" s="6" t="s">
        <v>1</v>
      </c>
      <c r="C976" s="7">
        <v>30273</v>
      </c>
      <c r="D976" s="7"/>
      <c r="E976" s="8">
        <v>18</v>
      </c>
      <c r="F976" s="10"/>
      <c r="G976" s="45" t="s">
        <v>1127</v>
      </c>
      <c r="J976" s="43"/>
    </row>
    <row r="977" spans="2:10" ht="15">
      <c r="B977" s="6" t="s">
        <v>1</v>
      </c>
      <c r="C977" s="7">
        <v>30281</v>
      </c>
      <c r="D977" s="7"/>
      <c r="E977" s="8">
        <v>23</v>
      </c>
      <c r="F977" s="9"/>
      <c r="G977" s="45" t="s">
        <v>1127</v>
      </c>
      <c r="J977" s="43"/>
    </row>
    <row r="978" spans="2:10" ht="15">
      <c r="B978" s="6" t="s">
        <v>1</v>
      </c>
      <c r="C978" s="7">
        <v>30283</v>
      </c>
      <c r="D978" s="7"/>
      <c r="E978" s="8">
        <v>8</v>
      </c>
      <c r="F978" s="9"/>
      <c r="G978" s="45" t="s">
        <v>1127</v>
      </c>
      <c r="J978" s="43"/>
    </row>
    <row r="979" spans="2:10" ht="15">
      <c r="B979" s="6" t="s">
        <v>1</v>
      </c>
      <c r="C979" s="7">
        <v>30284</v>
      </c>
      <c r="D979" s="7"/>
      <c r="E979" s="8">
        <v>15</v>
      </c>
      <c r="F979" s="9"/>
      <c r="G979" s="45" t="s">
        <v>1127</v>
      </c>
      <c r="J979" s="43"/>
    </row>
    <row r="980" spans="2:10" ht="15">
      <c r="B980" s="6" t="s">
        <v>1</v>
      </c>
      <c r="C980" s="7">
        <v>30291</v>
      </c>
      <c r="D980" s="7"/>
      <c r="E980" s="8">
        <v>20</v>
      </c>
      <c r="F980" s="9"/>
      <c r="G980" s="45" t="s">
        <v>1127</v>
      </c>
      <c r="J980" s="43"/>
    </row>
    <row r="981" spans="2:10" ht="15">
      <c r="B981" s="6" t="s">
        <v>1</v>
      </c>
      <c r="C981" s="7">
        <v>30292</v>
      </c>
      <c r="D981" s="7"/>
      <c r="E981" s="8">
        <v>30</v>
      </c>
      <c r="F981" s="9"/>
      <c r="G981" s="45" t="s">
        <v>1127</v>
      </c>
      <c r="J981" s="43"/>
    </row>
    <row r="982" spans="2:10" ht="15">
      <c r="B982" s="6" t="s">
        <v>1</v>
      </c>
      <c r="C982" s="7">
        <v>30304</v>
      </c>
      <c r="D982" s="7"/>
      <c r="E982" s="8">
        <v>24</v>
      </c>
      <c r="F982" s="9"/>
      <c r="G982" s="45" t="s">
        <v>1127</v>
      </c>
      <c r="J982" s="43"/>
    </row>
    <row r="983" spans="2:10" ht="15">
      <c r="B983" s="6" t="s">
        <v>1</v>
      </c>
      <c r="C983" s="8">
        <v>30315</v>
      </c>
      <c r="D983" s="8"/>
      <c r="E983" s="18" t="s">
        <v>15</v>
      </c>
      <c r="F983" s="9"/>
      <c r="G983" s="45" t="s">
        <v>1127</v>
      </c>
      <c r="J983" s="43"/>
    </row>
    <row r="984" spans="2:10" ht="15">
      <c r="B984" s="6" t="s">
        <v>1</v>
      </c>
      <c r="C984" s="7">
        <v>30325</v>
      </c>
      <c r="D984" s="7"/>
      <c r="E984" s="8">
        <v>21</v>
      </c>
      <c r="F984" s="9"/>
      <c r="G984" s="45" t="s">
        <v>1127</v>
      </c>
      <c r="J984" s="43"/>
    </row>
    <row r="985" spans="2:10" ht="15">
      <c r="B985" s="6" t="s">
        <v>1</v>
      </c>
      <c r="C985" s="7">
        <v>30381</v>
      </c>
      <c r="D985" s="7"/>
      <c r="E985" s="8">
        <v>75</v>
      </c>
      <c r="F985" s="9"/>
      <c r="G985" s="45" t="s">
        <v>1127</v>
      </c>
      <c r="J985" s="43"/>
    </row>
    <row r="986" spans="2:10" ht="15">
      <c r="B986" s="6" t="s">
        <v>1</v>
      </c>
      <c r="C986" s="7">
        <v>30397</v>
      </c>
      <c r="D986" s="7"/>
      <c r="E986" s="8">
        <v>5</v>
      </c>
      <c r="F986" s="9"/>
      <c r="G986" s="45" t="s">
        <v>1127</v>
      </c>
      <c r="J986" s="43"/>
    </row>
    <row r="987" spans="2:10" ht="15">
      <c r="B987" s="6" t="s">
        <v>1</v>
      </c>
      <c r="C987" s="7">
        <v>33328</v>
      </c>
      <c r="D987" s="7"/>
      <c r="E987" s="8">
        <v>38</v>
      </c>
      <c r="F987" s="9"/>
      <c r="G987" s="45" t="s">
        <v>1127</v>
      </c>
      <c r="J987" s="43"/>
    </row>
    <row r="988" spans="2:10" ht="15">
      <c r="B988" s="6" t="s">
        <v>1</v>
      </c>
      <c r="C988" s="7">
        <v>10921</v>
      </c>
      <c r="D988" s="7"/>
      <c r="E988" s="8">
        <v>23</v>
      </c>
      <c r="F988" s="9"/>
      <c r="G988" s="45" t="s">
        <v>1127</v>
      </c>
      <c r="J988" s="43"/>
    </row>
    <row r="989" spans="2:10" ht="15">
      <c r="B989" s="6" t="s">
        <v>1</v>
      </c>
      <c r="C989" s="7">
        <v>30226</v>
      </c>
      <c r="D989" s="7"/>
      <c r="E989" s="8">
        <v>20</v>
      </c>
      <c r="F989" s="9"/>
      <c r="G989" s="45" t="s">
        <v>1127</v>
      </c>
      <c r="J989" s="43"/>
    </row>
    <row r="990" spans="2:10" ht="15">
      <c r="B990" s="6" t="s">
        <v>1</v>
      </c>
      <c r="C990" s="7">
        <v>30236</v>
      </c>
      <c r="D990" s="7"/>
      <c r="E990" s="8">
        <v>31</v>
      </c>
      <c r="F990" s="9"/>
      <c r="G990" s="45" t="s">
        <v>1127</v>
      </c>
      <c r="J990" s="43"/>
    </row>
    <row r="991" spans="2:10" ht="15">
      <c r="B991" s="6" t="s">
        <v>1</v>
      </c>
      <c r="C991" s="7">
        <v>80052</v>
      </c>
      <c r="D991" s="7"/>
      <c r="E991" s="8">
        <v>28</v>
      </c>
      <c r="F991" s="9"/>
      <c r="G991" s="45" t="s">
        <v>1127</v>
      </c>
      <c r="J991" s="43"/>
    </row>
    <row r="992" spans="2:10" ht="15">
      <c r="B992" s="6" t="s">
        <v>1</v>
      </c>
      <c r="C992" s="7">
        <v>80053</v>
      </c>
      <c r="D992" s="7"/>
      <c r="E992" s="8">
        <v>15</v>
      </c>
      <c r="F992" s="9"/>
      <c r="G992" s="45" t="s">
        <v>1127</v>
      </c>
      <c r="J992" s="43"/>
    </row>
    <row r="993" spans="2:10" ht="15">
      <c r="B993" s="6" t="s">
        <v>1</v>
      </c>
      <c r="C993" s="7">
        <v>80103</v>
      </c>
      <c r="D993" s="7"/>
      <c r="E993" s="8">
        <v>3</v>
      </c>
      <c r="F993" s="9"/>
      <c r="G993" s="45" t="s">
        <v>1127</v>
      </c>
      <c r="J993" s="43"/>
    </row>
    <row r="994" spans="2:10" ht="15">
      <c r="B994" s="6" t="s">
        <v>1</v>
      </c>
      <c r="C994" s="7">
        <v>80121</v>
      </c>
      <c r="D994" s="7"/>
      <c r="E994" s="8">
        <v>1</v>
      </c>
      <c r="F994" s="9"/>
      <c r="G994" s="45" t="s">
        <v>1127</v>
      </c>
      <c r="J994" s="43"/>
    </row>
    <row r="995" spans="2:10" ht="15">
      <c r="B995" s="6" t="s">
        <v>1</v>
      </c>
      <c r="C995" s="7">
        <v>89342</v>
      </c>
      <c r="D995" s="7"/>
      <c r="E995" s="8">
        <v>16</v>
      </c>
      <c r="F995" s="9"/>
      <c r="G995" s="45" t="s">
        <v>1127</v>
      </c>
      <c r="J995" s="43"/>
    </row>
    <row r="996" spans="2:10" ht="15">
      <c r="B996" s="6" t="s">
        <v>1</v>
      </c>
      <c r="C996" s="7">
        <v>89374</v>
      </c>
      <c r="D996" s="7"/>
      <c r="E996" s="8">
        <v>1</v>
      </c>
      <c r="F996" s="9"/>
      <c r="G996" s="45" t="s">
        <v>1127</v>
      </c>
      <c r="J996" s="43"/>
    </row>
    <row r="997" spans="2:10" ht="15">
      <c r="B997" s="6" t="s">
        <v>1</v>
      </c>
      <c r="C997" s="7">
        <v>30555</v>
      </c>
      <c r="D997" s="7"/>
      <c r="E997" s="8">
        <v>75</v>
      </c>
      <c r="F997" s="9"/>
      <c r="G997" s="45" t="s">
        <v>1127</v>
      </c>
      <c r="J997" s="43"/>
    </row>
    <row r="998" spans="2:10" ht="15">
      <c r="B998" s="6" t="s">
        <v>1</v>
      </c>
      <c r="C998" s="7">
        <v>31621</v>
      </c>
      <c r="D998" s="7"/>
      <c r="E998" s="8">
        <v>46</v>
      </c>
      <c r="F998" s="9"/>
      <c r="G998" s="45" t="s">
        <v>1127</v>
      </c>
      <c r="J998" s="43"/>
    </row>
    <row r="999" spans="2:10" ht="15">
      <c r="B999" s="6" t="s">
        <v>1</v>
      </c>
      <c r="C999" s="7">
        <v>89325</v>
      </c>
      <c r="D999" s="7"/>
      <c r="E999" s="8">
        <v>53</v>
      </c>
      <c r="F999" s="9"/>
      <c r="G999" s="45" t="s">
        <v>1127</v>
      </c>
      <c r="J999" s="43"/>
    </row>
    <row r="1000" spans="2:10" ht="15">
      <c r="B1000" s="6" t="s">
        <v>1</v>
      </c>
      <c r="C1000" s="7">
        <v>10722</v>
      </c>
      <c r="D1000" s="7"/>
      <c r="E1000" s="8">
        <v>40</v>
      </c>
      <c r="F1000" s="9"/>
      <c r="G1000" s="45" t="s">
        <v>1127</v>
      </c>
      <c r="J1000" s="43"/>
    </row>
    <row r="1001" spans="2:10" ht="15">
      <c r="B1001" s="6" t="s">
        <v>1</v>
      </c>
      <c r="C1001" s="8">
        <v>10952</v>
      </c>
      <c r="D1001" s="8"/>
      <c r="E1001" s="18" t="s">
        <v>16</v>
      </c>
      <c r="F1001" s="9"/>
      <c r="G1001" s="45" t="s">
        <v>1127</v>
      </c>
      <c r="J1001" s="43"/>
    </row>
    <row r="1002" spans="2:10" ht="15">
      <c r="B1002" s="6" t="s">
        <v>1</v>
      </c>
      <c r="C1002" s="7">
        <v>10956</v>
      </c>
      <c r="D1002" s="7"/>
      <c r="E1002" s="8">
        <v>5</v>
      </c>
      <c r="F1002" s="9"/>
      <c r="G1002" s="45" t="s">
        <v>1127</v>
      </c>
      <c r="J1002" s="43"/>
    </row>
    <row r="1003" spans="2:10" ht="15">
      <c r="B1003" s="6" t="s">
        <v>1</v>
      </c>
      <c r="C1003" s="7">
        <v>10958</v>
      </c>
      <c r="D1003" s="7"/>
      <c r="E1003" s="8">
        <v>3</v>
      </c>
      <c r="F1003" s="9"/>
      <c r="G1003" s="45" t="s">
        <v>1127</v>
      </c>
      <c r="J1003" s="43"/>
    </row>
    <row r="1004" spans="2:10" ht="15">
      <c r="B1004" s="6" t="s">
        <v>1</v>
      </c>
      <c r="C1004" s="7">
        <v>30453</v>
      </c>
      <c r="D1004" s="7"/>
      <c r="E1004" s="8">
        <v>1</v>
      </c>
      <c r="F1004" s="9"/>
      <c r="G1004" s="45" t="s">
        <v>1127</v>
      </c>
      <c r="J1004" s="43"/>
    </row>
    <row r="1005" spans="2:10" ht="15">
      <c r="B1005" s="6" t="s">
        <v>1</v>
      </c>
      <c r="C1005" s="7">
        <v>30888</v>
      </c>
      <c r="D1005" s="7"/>
      <c r="E1005" s="8">
        <v>100</v>
      </c>
      <c r="F1005" s="9"/>
      <c r="G1005" s="45" t="s">
        <v>1127</v>
      </c>
      <c r="J1005" s="43"/>
    </row>
    <row r="1006" spans="2:10" ht="15">
      <c r="B1006" s="6" t="s">
        <v>1</v>
      </c>
      <c r="C1006" s="7">
        <v>30916</v>
      </c>
      <c r="D1006" s="7"/>
      <c r="E1006" s="8">
        <v>36</v>
      </c>
      <c r="F1006" s="9"/>
      <c r="G1006" s="45" t="s">
        <v>1127</v>
      </c>
      <c r="J1006" s="43"/>
    </row>
    <row r="1007" spans="2:10" ht="15">
      <c r="B1007" s="6" t="s">
        <v>1</v>
      </c>
      <c r="C1007" s="7">
        <v>89342</v>
      </c>
      <c r="D1007" s="7"/>
      <c r="E1007" s="8">
        <v>54</v>
      </c>
      <c r="F1007" s="9"/>
      <c r="G1007" s="45" t="s">
        <v>1127</v>
      </c>
      <c r="J1007" s="43"/>
    </row>
    <row r="1008" spans="2:10" ht="15">
      <c r="B1008" s="6" t="s">
        <v>1</v>
      </c>
      <c r="C1008" s="7">
        <v>601086</v>
      </c>
      <c r="D1008" s="7"/>
      <c r="E1008" s="8">
        <v>1</v>
      </c>
      <c r="F1008" s="9"/>
      <c r="G1008" s="45" t="s">
        <v>1127</v>
      </c>
      <c r="J1008" s="43"/>
    </row>
    <row r="1009" spans="2:10" ht="15">
      <c r="B1009" s="6" t="s">
        <v>1</v>
      </c>
      <c r="C1009" s="7" t="s">
        <v>17</v>
      </c>
      <c r="D1009" s="7"/>
      <c r="E1009" s="8">
        <v>3</v>
      </c>
      <c r="F1009" s="10"/>
      <c r="G1009" s="45" t="s">
        <v>1127</v>
      </c>
      <c r="J1009" s="43"/>
    </row>
    <row r="1010" spans="2:10" ht="15">
      <c r="B1010" s="6" t="s">
        <v>1</v>
      </c>
      <c r="C1010" s="7" t="s">
        <v>18</v>
      </c>
      <c r="D1010" s="7"/>
      <c r="E1010" s="8">
        <v>1</v>
      </c>
      <c r="F1010" s="9"/>
      <c r="G1010" s="45" t="s">
        <v>1127</v>
      </c>
      <c r="J1010" s="43"/>
    </row>
    <row r="1011" spans="2:10" ht="15">
      <c r="B1011" s="6" t="s">
        <v>1</v>
      </c>
      <c r="C1011" s="7" t="s">
        <v>19</v>
      </c>
      <c r="D1011" s="7"/>
      <c r="E1011" s="8">
        <v>2</v>
      </c>
      <c r="F1011" s="9"/>
      <c r="G1011" s="45" t="s">
        <v>1127</v>
      </c>
      <c r="J1011" s="43"/>
    </row>
    <row r="1012" spans="2:10" ht="30">
      <c r="B1012" s="6" t="s">
        <v>20</v>
      </c>
      <c r="C1012" s="7" t="s">
        <v>21</v>
      </c>
      <c r="D1012" s="7"/>
      <c r="E1012" s="8">
        <v>1</v>
      </c>
      <c r="F1012" s="9"/>
      <c r="G1012" s="45" t="s">
        <v>1127</v>
      </c>
      <c r="J1012" s="43"/>
    </row>
    <row r="1013" spans="2:10" ht="15">
      <c r="B1013" s="6" t="s">
        <v>1</v>
      </c>
      <c r="C1013" s="7">
        <v>10691</v>
      </c>
      <c r="D1013" s="7"/>
      <c r="E1013" s="8">
        <v>7</v>
      </c>
      <c r="F1013" s="9"/>
      <c r="G1013" s="45" t="s">
        <v>1127</v>
      </c>
      <c r="J1013" s="43"/>
    </row>
    <row r="1014" spans="2:10" ht="15">
      <c r="B1014" s="6" t="s">
        <v>1</v>
      </c>
      <c r="C1014" s="7">
        <v>10692</v>
      </c>
      <c r="D1014" s="7"/>
      <c r="E1014" s="8">
        <v>2</v>
      </c>
      <c r="F1014" s="9"/>
      <c r="G1014" s="45" t="s">
        <v>1127</v>
      </c>
      <c r="J1014" s="43"/>
    </row>
    <row r="1015" spans="2:10" ht="15">
      <c r="B1015" s="6" t="s">
        <v>1</v>
      </c>
      <c r="C1015" s="7">
        <v>10696</v>
      </c>
      <c r="D1015" s="7"/>
      <c r="E1015" s="8">
        <f>14+15+20</f>
        <v>49</v>
      </c>
      <c r="F1015" s="9"/>
      <c r="G1015" s="45" t="s">
        <v>1127</v>
      </c>
      <c r="J1015" s="43"/>
    </row>
    <row r="1016" spans="2:10" ht="15">
      <c r="B1016" s="6" t="s">
        <v>1</v>
      </c>
      <c r="C1016" s="7">
        <v>10767</v>
      </c>
      <c r="D1016" s="7"/>
      <c r="E1016" s="8">
        <v>1</v>
      </c>
      <c r="F1016" s="9"/>
      <c r="G1016" s="45" t="s">
        <v>1127</v>
      </c>
      <c r="J1016" s="43"/>
    </row>
    <row r="1017" spans="2:10" ht="15">
      <c r="B1017" s="6" t="s">
        <v>1</v>
      </c>
      <c r="C1017" s="7">
        <v>10784</v>
      </c>
      <c r="D1017" s="7"/>
      <c r="E1017" s="8">
        <v>11</v>
      </c>
      <c r="F1017" s="9"/>
      <c r="G1017" s="45" t="s">
        <v>1127</v>
      </c>
      <c r="J1017" s="43"/>
    </row>
    <row r="1018" spans="2:10" ht="15">
      <c r="B1018" s="6" t="s">
        <v>1</v>
      </c>
      <c r="C1018" s="7">
        <v>10801</v>
      </c>
      <c r="D1018" s="7"/>
      <c r="E1018" s="8">
        <v>6</v>
      </c>
      <c r="F1018" s="9"/>
      <c r="G1018" s="45" t="s">
        <v>1127</v>
      </c>
      <c r="J1018" s="43"/>
    </row>
    <row r="1019" spans="2:10" ht="15">
      <c r="B1019" s="6" t="s">
        <v>1</v>
      </c>
      <c r="C1019" s="7">
        <v>10802</v>
      </c>
      <c r="D1019" s="7"/>
      <c r="E1019" s="8">
        <v>170</v>
      </c>
      <c r="F1019" s="9"/>
      <c r="G1019" s="45" t="s">
        <v>1127</v>
      </c>
      <c r="J1019" s="43"/>
    </row>
    <row r="1020" spans="2:10" ht="15">
      <c r="B1020" s="6" t="s">
        <v>1</v>
      </c>
      <c r="C1020" s="7">
        <v>30224</v>
      </c>
      <c r="D1020" s="7"/>
      <c r="E1020" s="8">
        <f>20+20</f>
        <v>40</v>
      </c>
      <c r="F1020" s="9"/>
      <c r="G1020" s="45" t="s">
        <v>1127</v>
      </c>
      <c r="J1020" s="43"/>
    </row>
    <row r="1021" spans="2:10" ht="15">
      <c r="B1021" s="6" t="s">
        <v>1</v>
      </c>
      <c r="C1021" s="7">
        <v>30225</v>
      </c>
      <c r="D1021" s="7"/>
      <c r="E1021" s="8">
        <v>150</v>
      </c>
      <c r="F1021" s="9"/>
      <c r="G1021" s="45" t="s">
        <v>1127</v>
      </c>
      <c r="J1021" s="43"/>
    </row>
    <row r="1022" spans="2:10" ht="15">
      <c r="B1022" s="6" t="s">
        <v>1</v>
      </c>
      <c r="C1022" s="16" t="s">
        <v>23</v>
      </c>
      <c r="D1022" s="16"/>
      <c r="E1022" s="17">
        <v>1</v>
      </c>
      <c r="F1022" s="10"/>
      <c r="G1022" s="45" t="s">
        <v>1127</v>
      </c>
      <c r="J1022" s="43"/>
    </row>
    <row r="1023" spans="2:10" ht="15">
      <c r="B1023" s="6" t="s">
        <v>1</v>
      </c>
      <c r="C1023" s="7">
        <v>30254</v>
      </c>
      <c r="D1023" s="7"/>
      <c r="E1023" s="8">
        <v>18</v>
      </c>
      <c r="F1023" s="9"/>
      <c r="G1023" s="45" t="s">
        <v>1127</v>
      </c>
      <c r="J1023" s="43"/>
    </row>
    <row r="1024" spans="2:10" ht="15">
      <c r="B1024" s="6" t="s">
        <v>1</v>
      </c>
      <c r="C1024" s="7">
        <v>30265</v>
      </c>
      <c r="D1024" s="7"/>
      <c r="E1024" s="8">
        <f>30+44</f>
        <v>74</v>
      </c>
      <c r="F1024" s="9"/>
      <c r="G1024" s="45" t="s">
        <v>1127</v>
      </c>
      <c r="J1024" s="43"/>
    </row>
    <row r="1025" spans="2:10" ht="15">
      <c r="B1025" s="6" t="s">
        <v>1</v>
      </c>
      <c r="C1025" s="7">
        <v>30274</v>
      </c>
      <c r="D1025" s="7"/>
      <c r="E1025" s="8">
        <f>4*10+3*10+5+6</f>
        <v>81</v>
      </c>
      <c r="F1025" s="9"/>
      <c r="G1025" s="45" t="s">
        <v>1127</v>
      </c>
      <c r="J1025" s="43"/>
    </row>
    <row r="1026" spans="2:10" ht="15">
      <c r="B1026" s="6" t="s">
        <v>1</v>
      </c>
      <c r="C1026" s="7">
        <v>30284</v>
      </c>
      <c r="D1026" s="7"/>
      <c r="E1026" s="8">
        <f>10+3+5</f>
        <v>18</v>
      </c>
      <c r="F1026" s="9"/>
      <c r="G1026" s="45" t="s">
        <v>1127</v>
      </c>
      <c r="J1026" s="43"/>
    </row>
    <row r="1027" spans="2:10" ht="15">
      <c r="B1027" s="6" t="s">
        <v>1</v>
      </c>
      <c r="C1027" s="8">
        <v>30290</v>
      </c>
      <c r="D1027" s="8"/>
      <c r="E1027" s="17">
        <v>42</v>
      </c>
      <c r="F1027" s="10"/>
      <c r="G1027" s="45" t="s">
        <v>1127</v>
      </c>
      <c r="J1027" s="43"/>
    </row>
    <row r="1028" spans="2:10" ht="15">
      <c r="B1028" s="6" t="s">
        <v>1</v>
      </c>
      <c r="C1028" s="7">
        <v>30292</v>
      </c>
      <c r="D1028" s="7"/>
      <c r="E1028" s="8">
        <f>10+7+1+2</f>
        <v>20</v>
      </c>
      <c r="F1028" s="9"/>
      <c r="G1028" s="45" t="s">
        <v>1127</v>
      </c>
      <c r="J1028" s="43"/>
    </row>
    <row r="1029" spans="2:10" ht="15">
      <c r="B1029" s="6" t="s">
        <v>1</v>
      </c>
      <c r="C1029" s="7">
        <v>30295</v>
      </c>
      <c r="D1029" s="7"/>
      <c r="E1029" s="8">
        <v>60</v>
      </c>
      <c r="F1029" s="9"/>
      <c r="G1029" s="45" t="s">
        <v>1127</v>
      </c>
      <c r="J1029" s="43"/>
    </row>
    <row r="1030" spans="2:10" ht="15">
      <c r="B1030" s="6" t="s">
        <v>1</v>
      </c>
      <c r="C1030" s="8">
        <v>30301</v>
      </c>
      <c r="D1030" s="8"/>
      <c r="E1030" s="18" t="s">
        <v>22</v>
      </c>
      <c r="F1030" s="10"/>
      <c r="G1030" s="45" t="s">
        <v>1127</v>
      </c>
      <c r="J1030" s="43"/>
    </row>
    <row r="1031" spans="2:10" ht="15">
      <c r="B1031" s="6" t="s">
        <v>1</v>
      </c>
      <c r="C1031" s="7">
        <v>30303</v>
      </c>
      <c r="D1031" s="7"/>
      <c r="E1031" s="8">
        <v>2</v>
      </c>
      <c r="F1031" s="9"/>
      <c r="G1031" s="45" t="s">
        <v>1127</v>
      </c>
      <c r="J1031" s="43"/>
    </row>
    <row r="1032" spans="2:10" ht="15">
      <c r="B1032" s="6" t="s">
        <v>1</v>
      </c>
      <c r="C1032" s="7">
        <v>30304</v>
      </c>
      <c r="D1032" s="7"/>
      <c r="E1032" s="8">
        <v>5</v>
      </c>
      <c r="F1032" s="9"/>
      <c r="G1032" s="45" t="s">
        <v>1127</v>
      </c>
      <c r="J1032" s="43"/>
    </row>
    <row r="1033" spans="2:10" ht="15">
      <c r="B1033" s="6" t="s">
        <v>1</v>
      </c>
      <c r="C1033" s="7">
        <v>30305</v>
      </c>
      <c r="D1033" s="7"/>
      <c r="E1033" s="8">
        <f>150+17+30</f>
        <v>197</v>
      </c>
      <c r="F1033" s="9"/>
      <c r="G1033" s="45" t="s">
        <v>1127</v>
      </c>
      <c r="J1033" s="43"/>
    </row>
    <row r="1034" spans="2:10" ht="15">
      <c r="B1034" s="6" t="s">
        <v>1</v>
      </c>
      <c r="C1034" s="7">
        <v>30310</v>
      </c>
      <c r="D1034" s="7"/>
      <c r="E1034" s="8">
        <f>12+12+12+12</f>
        <v>48</v>
      </c>
      <c r="F1034" s="9"/>
      <c r="G1034" s="45" t="s">
        <v>1127</v>
      </c>
      <c r="J1034" s="43"/>
    </row>
    <row r="1035" spans="2:10" ht="15">
      <c r="B1035" s="6" t="s">
        <v>1</v>
      </c>
      <c r="C1035" s="7">
        <v>30546</v>
      </c>
      <c r="D1035" s="7"/>
      <c r="E1035" s="8">
        <v>16</v>
      </c>
      <c r="F1035" s="9"/>
      <c r="G1035" s="45" t="s">
        <v>1127</v>
      </c>
      <c r="J1035" s="43"/>
    </row>
    <row r="1036" spans="2:10" ht="15">
      <c r="B1036" s="6" t="s">
        <v>1</v>
      </c>
      <c r="C1036" s="8">
        <v>30858</v>
      </c>
      <c r="D1036" s="8"/>
      <c r="E1036" s="18" t="s">
        <v>24</v>
      </c>
      <c r="F1036" s="10"/>
      <c r="G1036" s="45" t="s">
        <v>1127</v>
      </c>
      <c r="J1036" s="43"/>
    </row>
    <row r="1037" spans="2:10" ht="15">
      <c r="B1037" s="6" t="s">
        <v>1</v>
      </c>
      <c r="C1037" s="7">
        <v>31202</v>
      </c>
      <c r="D1037" s="7"/>
      <c r="E1037" s="8">
        <v>72</v>
      </c>
      <c r="F1037" s="9"/>
      <c r="G1037" s="45" t="s">
        <v>1127</v>
      </c>
      <c r="J1037" s="43"/>
    </row>
    <row r="1038" spans="2:10" ht="15">
      <c r="B1038" s="6" t="s">
        <v>1</v>
      </c>
      <c r="C1038" s="7">
        <v>31203</v>
      </c>
      <c r="D1038" s="7"/>
      <c r="E1038" s="8">
        <f>20*10+11+14+60</f>
        <v>285</v>
      </c>
      <c r="F1038" s="9"/>
      <c r="G1038" s="45" t="s">
        <v>1127</v>
      </c>
      <c r="J1038" s="43"/>
    </row>
    <row r="1039" spans="2:10" ht="15">
      <c r="B1039" s="6" t="s">
        <v>1</v>
      </c>
      <c r="C1039" s="7">
        <v>31208</v>
      </c>
      <c r="D1039" s="7"/>
      <c r="E1039" s="8">
        <f>30+10+10</f>
        <v>50</v>
      </c>
      <c r="F1039" s="9"/>
      <c r="G1039" s="45" t="s">
        <v>1127</v>
      </c>
      <c r="J1039" s="43"/>
    </row>
    <row r="1040" spans="2:10" ht="15">
      <c r="B1040" s="6" t="s">
        <v>1</v>
      </c>
      <c r="C1040" s="7">
        <v>31648</v>
      </c>
      <c r="D1040" s="7"/>
      <c r="E1040" s="8">
        <v>10</v>
      </c>
      <c r="F1040" s="9"/>
      <c r="G1040" s="45" t="s">
        <v>1127</v>
      </c>
      <c r="J1040" s="43"/>
    </row>
    <row r="1041" spans="2:10" ht="15">
      <c r="B1041" s="6" t="s">
        <v>1</v>
      </c>
      <c r="C1041" s="7">
        <v>32805</v>
      </c>
      <c r="D1041" s="7"/>
      <c r="E1041" s="8">
        <v>1</v>
      </c>
      <c r="F1041" s="9"/>
      <c r="G1041" s="45" t="s">
        <v>1127</v>
      </c>
      <c r="J1041" s="43"/>
    </row>
    <row r="1042" spans="2:10" ht="15">
      <c r="B1042" s="6" t="s">
        <v>1</v>
      </c>
      <c r="C1042" s="7">
        <v>33328</v>
      </c>
      <c r="D1042" s="7"/>
      <c r="E1042" s="8">
        <v>6</v>
      </c>
      <c r="F1042" s="9"/>
      <c r="G1042" s="45" t="s">
        <v>1127</v>
      </c>
      <c r="J1042" s="43"/>
    </row>
    <row r="1043" spans="2:10" ht="15">
      <c r="B1043" s="6" t="s">
        <v>1</v>
      </c>
      <c r="C1043" s="7">
        <v>33648</v>
      </c>
      <c r="D1043" s="7"/>
      <c r="E1043" s="8">
        <f>15+20</f>
        <v>35</v>
      </c>
      <c r="F1043" s="9"/>
      <c r="G1043" s="45" t="s">
        <v>1127</v>
      </c>
      <c r="J1043" s="43"/>
    </row>
    <row r="1044" spans="2:10" ht="15">
      <c r="B1044" s="6" t="s">
        <v>1</v>
      </c>
      <c r="C1044" s="7" t="s">
        <v>25</v>
      </c>
      <c r="D1044" s="7"/>
      <c r="E1044" s="8">
        <v>1</v>
      </c>
      <c r="F1044" s="9"/>
      <c r="G1044" s="45" t="s">
        <v>1127</v>
      </c>
      <c r="J1044" s="43"/>
    </row>
    <row r="1045" spans="2:10" ht="15">
      <c r="B1045" s="6" t="s">
        <v>1</v>
      </c>
      <c r="C1045" s="7">
        <v>10606</v>
      </c>
      <c r="D1045" s="7"/>
      <c r="E1045" s="8">
        <v>5</v>
      </c>
      <c r="F1045" s="9"/>
      <c r="G1045" s="45" t="s">
        <v>1127</v>
      </c>
      <c r="J1045" s="43"/>
    </row>
    <row r="1046" spans="2:10" ht="15">
      <c r="B1046" s="6" t="s">
        <v>1</v>
      </c>
      <c r="C1046" s="7">
        <v>10619</v>
      </c>
      <c r="D1046" s="7"/>
      <c r="E1046" s="8">
        <v>10</v>
      </c>
      <c r="F1046" s="9"/>
      <c r="G1046" s="45" t="s">
        <v>1127</v>
      </c>
      <c r="J1046" s="43"/>
    </row>
    <row r="1047" spans="2:10" ht="15">
      <c r="B1047" s="6" t="s">
        <v>1</v>
      </c>
      <c r="C1047" s="8">
        <v>10621</v>
      </c>
      <c r="D1047" s="8"/>
      <c r="E1047" s="18" t="s">
        <v>28</v>
      </c>
      <c r="F1047" s="10"/>
      <c r="G1047" s="45" t="s">
        <v>1127</v>
      </c>
      <c r="J1047" s="43"/>
    </row>
    <row r="1048" spans="2:10" ht="15">
      <c r="B1048" s="6" t="s">
        <v>1</v>
      </c>
      <c r="C1048" s="7">
        <v>10635</v>
      </c>
      <c r="D1048" s="7"/>
      <c r="E1048" s="8">
        <v>5</v>
      </c>
      <c r="F1048" s="9"/>
      <c r="G1048" s="45" t="s">
        <v>1127</v>
      </c>
      <c r="J1048" s="43"/>
    </row>
    <row r="1049" spans="2:10" ht="15">
      <c r="B1049" s="6" t="s">
        <v>1</v>
      </c>
      <c r="C1049" s="7">
        <v>10700</v>
      </c>
      <c r="D1049" s="7"/>
      <c r="E1049" s="8">
        <v>40</v>
      </c>
      <c r="F1049" s="9"/>
      <c r="G1049" s="45" t="s">
        <v>1127</v>
      </c>
      <c r="J1049" s="43"/>
    </row>
    <row r="1050" spans="2:10" ht="15">
      <c r="B1050" s="6" t="s">
        <v>1</v>
      </c>
      <c r="C1050" s="7">
        <v>10701</v>
      </c>
      <c r="D1050" s="7"/>
      <c r="E1050" s="8">
        <v>40</v>
      </c>
      <c r="F1050" s="9"/>
      <c r="G1050" s="45" t="s">
        <v>1127</v>
      </c>
      <c r="J1050" s="43"/>
    </row>
    <row r="1051" spans="2:10" ht="15">
      <c r="B1051" s="6" t="s">
        <v>1</v>
      </c>
      <c r="C1051" s="7">
        <v>10722</v>
      </c>
      <c r="D1051" s="7"/>
      <c r="E1051" s="8">
        <v>2</v>
      </c>
      <c r="F1051" s="9"/>
      <c r="G1051" s="45" t="s">
        <v>1127</v>
      </c>
      <c r="J1051" s="43"/>
    </row>
    <row r="1052" spans="2:10" ht="15">
      <c r="B1052" s="6" t="s">
        <v>1</v>
      </c>
      <c r="C1052" s="8">
        <v>10737</v>
      </c>
      <c r="D1052" s="8"/>
      <c r="E1052" s="18" t="s">
        <v>27</v>
      </c>
      <c r="F1052" s="10"/>
      <c r="G1052" s="45" t="s">
        <v>1127</v>
      </c>
      <c r="J1052" s="43"/>
    </row>
    <row r="1053" spans="2:10" ht="15">
      <c r="B1053" s="6" t="s">
        <v>1</v>
      </c>
      <c r="C1053" s="7">
        <v>10739</v>
      </c>
      <c r="D1053" s="7"/>
      <c r="E1053" s="8">
        <v>20</v>
      </c>
      <c r="F1053" s="9"/>
      <c r="G1053" s="45" t="s">
        <v>1127</v>
      </c>
      <c r="J1053" s="43"/>
    </row>
    <row r="1054" spans="2:10" ht="15">
      <c r="B1054" s="6" t="s">
        <v>1</v>
      </c>
      <c r="C1054" s="7">
        <v>10763</v>
      </c>
      <c r="D1054" s="7"/>
      <c r="E1054" s="8">
        <v>11</v>
      </c>
      <c r="F1054" s="9"/>
      <c r="G1054" s="45" t="s">
        <v>1127</v>
      </c>
      <c r="J1054" s="43"/>
    </row>
    <row r="1055" spans="2:10" ht="15">
      <c r="B1055" s="6" t="s">
        <v>1</v>
      </c>
      <c r="C1055" s="8">
        <v>30216</v>
      </c>
      <c r="D1055" s="8"/>
      <c r="E1055" s="18" t="s">
        <v>26</v>
      </c>
      <c r="F1055" s="10"/>
      <c r="G1055" s="45" t="s">
        <v>1127</v>
      </c>
      <c r="J1055" s="43"/>
    </row>
    <row r="1056" spans="2:10" ht="15">
      <c r="B1056" s="6" t="s">
        <v>1</v>
      </c>
      <c r="C1056" s="8">
        <v>30237</v>
      </c>
      <c r="D1056" s="8"/>
      <c r="E1056" s="18" t="s">
        <v>29</v>
      </c>
      <c r="F1056" s="10"/>
      <c r="G1056" s="45" t="s">
        <v>1127</v>
      </c>
      <c r="J1056" s="43"/>
    </row>
    <row r="1057" spans="2:10" ht="15">
      <c r="B1057" s="6" t="s">
        <v>1</v>
      </c>
      <c r="C1057" s="7">
        <v>31614</v>
      </c>
      <c r="D1057" s="7"/>
      <c r="E1057" s="8">
        <v>2</v>
      </c>
      <c r="F1057" s="9"/>
      <c r="G1057" s="45" t="s">
        <v>1127</v>
      </c>
      <c r="J1057" s="43"/>
    </row>
    <row r="1058" spans="2:10" ht="15">
      <c r="B1058" s="6" t="s">
        <v>1</v>
      </c>
      <c r="C1058" s="7">
        <v>31681</v>
      </c>
      <c r="D1058" s="7"/>
      <c r="E1058" s="8">
        <v>1</v>
      </c>
      <c r="F1058" s="9"/>
      <c r="G1058" s="45" t="s">
        <v>1127</v>
      </c>
      <c r="J1058" s="43"/>
    </row>
    <row r="1059" spans="2:10" ht="15">
      <c r="B1059" s="6" t="s">
        <v>1</v>
      </c>
      <c r="C1059" s="8">
        <v>31764</v>
      </c>
      <c r="D1059" s="8"/>
      <c r="E1059" s="18" t="s">
        <v>16</v>
      </c>
      <c r="F1059" s="10"/>
      <c r="G1059" s="45" t="s">
        <v>1127</v>
      </c>
      <c r="J1059" s="43"/>
    </row>
    <row r="1060" spans="2:10" ht="15">
      <c r="B1060" s="6" t="s">
        <v>1</v>
      </c>
      <c r="C1060" s="7">
        <v>33326</v>
      </c>
      <c r="D1060" s="7"/>
      <c r="E1060" s="8">
        <v>3</v>
      </c>
      <c r="F1060" s="9"/>
      <c r="G1060" s="45" t="s">
        <v>1127</v>
      </c>
      <c r="J1060" s="43"/>
    </row>
    <row r="1061" spans="2:10" ht="15">
      <c r="B1061" s="6" t="s">
        <v>1</v>
      </c>
      <c r="C1061" s="7">
        <v>10605</v>
      </c>
      <c r="D1061" s="7"/>
      <c r="E1061" s="8">
        <v>9</v>
      </c>
      <c r="F1061" s="9"/>
      <c r="G1061" s="45" t="s">
        <v>1127</v>
      </c>
      <c r="J1061" s="43"/>
    </row>
    <row r="1062" spans="2:10" ht="15">
      <c r="B1062" s="6" t="s">
        <v>1</v>
      </c>
      <c r="C1062" s="7">
        <v>10786</v>
      </c>
      <c r="D1062" s="7"/>
      <c r="E1062" s="8">
        <v>5</v>
      </c>
      <c r="F1062" s="9"/>
      <c r="G1062" s="45" t="s">
        <v>1127</v>
      </c>
      <c r="J1062" s="43"/>
    </row>
    <row r="1063" spans="2:10" ht="15">
      <c r="B1063" s="6" t="s">
        <v>1</v>
      </c>
      <c r="C1063" s="7">
        <v>10922</v>
      </c>
      <c r="D1063" s="7"/>
      <c r="E1063" s="8">
        <v>16</v>
      </c>
      <c r="F1063" s="9"/>
      <c r="G1063" s="45" t="s">
        <v>1127</v>
      </c>
      <c r="J1063" s="43"/>
    </row>
    <row r="1064" spans="2:10" ht="15">
      <c r="B1064" s="6" t="s">
        <v>1</v>
      </c>
      <c r="C1064" s="7">
        <v>10992</v>
      </c>
      <c r="D1064" s="7"/>
      <c r="E1064" s="8">
        <v>40</v>
      </c>
      <c r="F1064" s="9"/>
      <c r="G1064" s="45" t="s">
        <v>1127</v>
      </c>
      <c r="J1064" s="43"/>
    </row>
    <row r="1065" spans="2:10" ht="15">
      <c r="B1065" s="6" t="s">
        <v>1</v>
      </c>
      <c r="C1065" s="7">
        <v>10994</v>
      </c>
      <c r="D1065" s="7"/>
      <c r="E1065" s="8">
        <v>13</v>
      </c>
      <c r="F1065" s="9"/>
      <c r="G1065" s="45" t="s">
        <v>1127</v>
      </c>
      <c r="J1065" s="43"/>
    </row>
    <row r="1066" spans="2:10" ht="15">
      <c r="B1066" s="6" t="s">
        <v>1</v>
      </c>
      <c r="C1066" s="7">
        <v>10998</v>
      </c>
      <c r="D1066" s="7"/>
      <c r="E1066" s="8">
        <v>8</v>
      </c>
      <c r="F1066" s="9"/>
      <c r="G1066" s="45" t="s">
        <v>1127</v>
      </c>
      <c r="J1066" s="43"/>
    </row>
    <row r="1067" spans="2:10" ht="15">
      <c r="B1067" s="6" t="s">
        <v>1</v>
      </c>
      <c r="C1067" s="7">
        <v>31764</v>
      </c>
      <c r="D1067" s="7"/>
      <c r="E1067" s="8">
        <v>4</v>
      </c>
      <c r="F1067" s="9"/>
      <c r="G1067" s="45" t="s">
        <v>1127</v>
      </c>
      <c r="J1067" s="43"/>
    </row>
    <row r="1068" spans="2:10" ht="15">
      <c r="B1068" s="6" t="s">
        <v>30</v>
      </c>
      <c r="C1068" s="7" t="s">
        <v>31</v>
      </c>
      <c r="D1068" s="7"/>
      <c r="E1068" s="8">
        <v>6</v>
      </c>
      <c r="F1068" s="9"/>
      <c r="G1068" s="45" t="s">
        <v>1127</v>
      </c>
      <c r="J1068" s="43"/>
    </row>
    <row r="1069" spans="2:10" ht="45">
      <c r="B1069" s="6" t="s">
        <v>30</v>
      </c>
      <c r="C1069" s="7" t="s">
        <v>33</v>
      </c>
      <c r="D1069" s="7"/>
      <c r="E1069" s="8">
        <v>1</v>
      </c>
      <c r="F1069" s="9" t="s">
        <v>34</v>
      </c>
      <c r="G1069" s="45" t="s">
        <v>1127</v>
      </c>
      <c r="J1069" s="43"/>
    </row>
    <row r="1070" spans="2:10" ht="15">
      <c r="B1070" s="6" t="s">
        <v>1</v>
      </c>
      <c r="C1070" s="7">
        <v>30641</v>
      </c>
      <c r="D1070" s="7"/>
      <c r="E1070" s="8">
        <v>2</v>
      </c>
      <c r="F1070" s="9"/>
      <c r="G1070" s="45" t="s">
        <v>1127</v>
      </c>
      <c r="J1070" s="43"/>
    </row>
    <row r="1071" spans="2:10" ht="15">
      <c r="B1071" s="6" t="s">
        <v>1</v>
      </c>
      <c r="C1071" s="7">
        <v>77010</v>
      </c>
      <c r="D1071" s="7"/>
      <c r="E1071" s="8">
        <v>6</v>
      </c>
      <c r="F1071" s="9"/>
      <c r="G1071" s="45" t="s">
        <v>1127</v>
      </c>
      <c r="J1071" s="43"/>
    </row>
    <row r="1072" spans="2:10" ht="15">
      <c r="B1072" s="6" t="s">
        <v>1</v>
      </c>
      <c r="C1072" s="7">
        <v>78782</v>
      </c>
      <c r="D1072" s="7"/>
      <c r="E1072" s="8">
        <v>8</v>
      </c>
      <c r="F1072" s="9"/>
      <c r="G1072" s="45" t="s">
        <v>1127</v>
      </c>
      <c r="J1072" s="43"/>
    </row>
    <row r="1073" spans="2:10" ht="15">
      <c r="B1073" s="6" t="s">
        <v>1</v>
      </c>
      <c r="C1073" s="7">
        <v>770105</v>
      </c>
      <c r="D1073" s="7"/>
      <c r="E1073" s="8">
        <v>1</v>
      </c>
      <c r="F1073" s="9"/>
      <c r="G1073" s="45" t="s">
        <v>1127</v>
      </c>
      <c r="J1073" s="43"/>
    </row>
    <row r="1074" spans="2:10" ht="15">
      <c r="B1074" s="6" t="s">
        <v>1</v>
      </c>
      <c r="C1074" s="7">
        <v>770116</v>
      </c>
      <c r="D1074" s="7"/>
      <c r="E1074" s="8">
        <v>6</v>
      </c>
      <c r="F1074" s="9"/>
      <c r="G1074" s="45" t="s">
        <v>1127</v>
      </c>
      <c r="J1074" s="43"/>
    </row>
    <row r="1075" spans="2:10" ht="15">
      <c r="B1075" s="6" t="s">
        <v>1</v>
      </c>
      <c r="C1075" s="7">
        <v>770152</v>
      </c>
      <c r="D1075" s="7"/>
      <c r="E1075" s="8">
        <v>1</v>
      </c>
      <c r="F1075" s="9"/>
      <c r="G1075" s="45" t="s">
        <v>1127</v>
      </c>
      <c r="J1075" s="43"/>
    </row>
    <row r="1076" spans="2:10" ht="15">
      <c r="B1076" s="6" t="s">
        <v>1</v>
      </c>
      <c r="C1076" s="7">
        <v>771264</v>
      </c>
      <c r="D1076" s="7"/>
      <c r="E1076" s="8">
        <v>8</v>
      </c>
      <c r="F1076" s="9"/>
      <c r="G1076" s="45" t="s">
        <v>1127</v>
      </c>
      <c r="J1076" s="43"/>
    </row>
    <row r="1077" spans="2:10" ht="15">
      <c r="B1077" s="6" t="s">
        <v>1</v>
      </c>
      <c r="C1077" s="16">
        <v>773757</v>
      </c>
      <c r="D1077" s="16"/>
      <c r="E1077" s="17">
        <v>2</v>
      </c>
      <c r="F1077" s="10"/>
      <c r="G1077" s="45" t="s">
        <v>1127</v>
      </c>
      <c r="J1077" s="43"/>
    </row>
    <row r="1078" spans="2:10" ht="15">
      <c r="B1078" s="6" t="s">
        <v>1</v>
      </c>
      <c r="C1078" s="7">
        <v>774000</v>
      </c>
      <c r="D1078" s="7"/>
      <c r="E1078" s="8">
        <v>8</v>
      </c>
      <c r="F1078" s="9"/>
      <c r="G1078" s="45" t="s">
        <v>1127</v>
      </c>
      <c r="J1078" s="43"/>
    </row>
    <row r="1079" spans="2:10" ht="15">
      <c r="B1079" s="6" t="s">
        <v>1</v>
      </c>
      <c r="C1079" s="7">
        <v>774099</v>
      </c>
      <c r="D1079" s="7"/>
      <c r="E1079" s="8">
        <v>10</v>
      </c>
      <c r="F1079" s="9"/>
      <c r="G1079" s="45" t="s">
        <v>1127</v>
      </c>
      <c r="J1079" s="43"/>
    </row>
    <row r="1080" spans="2:10" ht="15">
      <c r="B1080" s="6" t="s">
        <v>1</v>
      </c>
      <c r="C1080" s="8">
        <v>774131</v>
      </c>
      <c r="D1080" s="8"/>
      <c r="E1080" s="8">
        <f>1+1</f>
        <v>2</v>
      </c>
      <c r="F1080" s="9"/>
      <c r="G1080" s="45" t="s">
        <v>1127</v>
      </c>
      <c r="J1080" s="43"/>
    </row>
    <row r="1081" spans="2:10" ht="15">
      <c r="B1081" s="6" t="s">
        <v>1</v>
      </c>
      <c r="C1081" s="8">
        <v>774132</v>
      </c>
      <c r="D1081" s="8"/>
      <c r="E1081" s="18" t="s">
        <v>13</v>
      </c>
      <c r="F1081" s="10"/>
      <c r="G1081" s="45" t="s">
        <v>1127</v>
      </c>
      <c r="J1081" s="43"/>
    </row>
    <row r="1082" spans="2:10" ht="15">
      <c r="B1082" s="6" t="s">
        <v>1</v>
      </c>
      <c r="C1082" s="7">
        <v>774302</v>
      </c>
      <c r="D1082" s="7"/>
      <c r="E1082" s="8">
        <v>10</v>
      </c>
      <c r="F1082" s="9"/>
      <c r="G1082" s="45" t="s">
        <v>1127</v>
      </c>
      <c r="J1082" s="43"/>
    </row>
    <row r="1083" spans="2:10" ht="15">
      <c r="B1083" s="6" t="s">
        <v>1</v>
      </c>
      <c r="C1083" s="7">
        <v>774308</v>
      </c>
      <c r="D1083" s="7"/>
      <c r="E1083" s="8">
        <v>1</v>
      </c>
      <c r="F1083" s="9" t="s">
        <v>36</v>
      </c>
      <c r="G1083" s="45" t="s">
        <v>1127</v>
      </c>
      <c r="J1083" s="43"/>
    </row>
    <row r="1084" spans="2:10" ht="15">
      <c r="B1084" s="6" t="s">
        <v>1</v>
      </c>
      <c r="C1084" s="7">
        <v>774311</v>
      </c>
      <c r="D1084" s="7"/>
      <c r="E1084" s="8">
        <v>7</v>
      </c>
      <c r="F1084" s="9"/>
      <c r="G1084" s="45" t="s">
        <v>1127</v>
      </c>
      <c r="J1084" s="43"/>
    </row>
    <row r="1085" spans="2:10" ht="15">
      <c r="B1085" s="6" t="s">
        <v>1</v>
      </c>
      <c r="C1085" s="7">
        <v>774313</v>
      </c>
      <c r="D1085" s="7"/>
      <c r="E1085" s="8">
        <v>1</v>
      </c>
      <c r="F1085" s="9" t="s">
        <v>36</v>
      </c>
      <c r="G1085" s="45" t="s">
        <v>1127</v>
      </c>
      <c r="J1085" s="43"/>
    </row>
    <row r="1086" spans="2:10" ht="15">
      <c r="B1086" s="6" t="s">
        <v>1</v>
      </c>
      <c r="C1086" s="7">
        <v>774316</v>
      </c>
      <c r="D1086" s="7"/>
      <c r="E1086" s="8">
        <v>22</v>
      </c>
      <c r="F1086" s="9"/>
      <c r="G1086" s="45" t="s">
        <v>1127</v>
      </c>
      <c r="J1086" s="43"/>
    </row>
    <row r="1087" spans="2:10" ht="105">
      <c r="B1087" s="6" t="s">
        <v>1</v>
      </c>
      <c r="C1087" s="7">
        <v>774326</v>
      </c>
      <c r="D1087" s="7"/>
      <c r="E1087" s="8">
        <v>1</v>
      </c>
      <c r="F1087" s="9" t="s">
        <v>35</v>
      </c>
      <c r="G1087" s="45" t="s">
        <v>1127</v>
      </c>
      <c r="J1087" s="43"/>
    </row>
    <row r="1088" spans="2:10" ht="15">
      <c r="B1088" s="6" t="s">
        <v>1</v>
      </c>
      <c r="C1088" s="7">
        <v>774326</v>
      </c>
      <c r="D1088" s="7"/>
      <c r="E1088" s="8">
        <v>1</v>
      </c>
      <c r="F1088" s="9" t="s">
        <v>37</v>
      </c>
      <c r="G1088" s="45" t="s">
        <v>1127</v>
      </c>
      <c r="J1088" s="43"/>
    </row>
    <row r="1089" spans="2:10" ht="15">
      <c r="B1089" s="6" t="s">
        <v>1</v>
      </c>
      <c r="C1089" s="7">
        <v>774329</v>
      </c>
      <c r="D1089" s="7"/>
      <c r="E1089" s="8">
        <v>7</v>
      </c>
      <c r="F1089" s="9"/>
      <c r="G1089" s="45" t="s">
        <v>1127</v>
      </c>
      <c r="J1089" s="43"/>
    </row>
    <row r="1090" spans="2:10" ht="15">
      <c r="B1090" s="6" t="s">
        <v>1</v>
      </c>
      <c r="C1090" s="7">
        <v>774336</v>
      </c>
      <c r="D1090" s="7"/>
      <c r="E1090" s="8">
        <v>5</v>
      </c>
      <c r="F1090" s="9" t="s">
        <v>37</v>
      </c>
      <c r="G1090" s="45" t="s">
        <v>1127</v>
      </c>
      <c r="J1090" s="43"/>
    </row>
    <row r="1091" spans="2:10" ht="15">
      <c r="B1091" s="6" t="s">
        <v>1</v>
      </c>
      <c r="C1091" s="7">
        <v>774337</v>
      </c>
      <c r="D1091" s="7"/>
      <c r="E1091" s="8">
        <v>2</v>
      </c>
      <c r="F1091" s="9"/>
      <c r="G1091" s="45" t="s">
        <v>1127</v>
      </c>
      <c r="J1091" s="43"/>
    </row>
    <row r="1092" spans="2:10" ht="15">
      <c r="B1092" s="6" t="s">
        <v>1</v>
      </c>
      <c r="C1092" s="7">
        <v>774338</v>
      </c>
      <c r="D1092" s="7"/>
      <c r="E1092" s="8">
        <v>9</v>
      </c>
      <c r="F1092" s="9"/>
      <c r="G1092" s="45" t="s">
        <v>1127</v>
      </c>
      <c r="J1092" s="43"/>
    </row>
    <row r="1093" spans="2:10" ht="15">
      <c r="B1093" s="6" t="s">
        <v>1</v>
      </c>
      <c r="C1093" s="7">
        <v>774402</v>
      </c>
      <c r="D1093" s="7"/>
      <c r="E1093" s="8">
        <v>1</v>
      </c>
      <c r="F1093" s="9"/>
      <c r="G1093" s="45" t="s">
        <v>1127</v>
      </c>
      <c r="J1093" s="43"/>
    </row>
    <row r="1094" spans="2:10" ht="15">
      <c r="B1094" s="6" t="s">
        <v>1</v>
      </c>
      <c r="C1094" s="7">
        <v>774413</v>
      </c>
      <c r="D1094" s="7"/>
      <c r="E1094" s="8">
        <v>2</v>
      </c>
      <c r="F1094" s="9"/>
      <c r="G1094" s="45" t="s">
        <v>1127</v>
      </c>
      <c r="J1094" s="43"/>
    </row>
    <row r="1095" spans="2:10" ht="15">
      <c r="B1095" s="6" t="s">
        <v>1</v>
      </c>
      <c r="C1095" s="7">
        <v>774421</v>
      </c>
      <c r="D1095" s="7"/>
      <c r="E1095" s="8">
        <v>6</v>
      </c>
      <c r="F1095" s="9"/>
      <c r="G1095" s="45" t="s">
        <v>1127</v>
      </c>
      <c r="J1095" s="43"/>
    </row>
    <row r="1096" spans="2:10" ht="15">
      <c r="B1096" s="6" t="s">
        <v>1</v>
      </c>
      <c r="C1096" s="7">
        <v>774424</v>
      </c>
      <c r="D1096" s="7"/>
      <c r="E1096" s="8">
        <v>7</v>
      </c>
      <c r="F1096" s="9"/>
      <c r="G1096" s="45" t="s">
        <v>1127</v>
      </c>
      <c r="J1096" s="43"/>
    </row>
    <row r="1097" spans="2:10" ht="15">
      <c r="B1097" s="6" t="s">
        <v>1</v>
      </c>
      <c r="C1097" s="7">
        <v>774426</v>
      </c>
      <c r="D1097" s="7"/>
      <c r="E1097" s="8">
        <v>8</v>
      </c>
      <c r="F1097" s="9" t="s">
        <v>38</v>
      </c>
      <c r="G1097" s="45" t="s">
        <v>1127</v>
      </c>
      <c r="J1097" s="43"/>
    </row>
    <row r="1098" spans="2:10" ht="15">
      <c r="B1098" s="6" t="s">
        <v>1</v>
      </c>
      <c r="C1098" s="7">
        <v>774426</v>
      </c>
      <c r="D1098" s="7"/>
      <c r="E1098" s="8">
        <v>4</v>
      </c>
      <c r="F1098" s="9"/>
      <c r="G1098" s="45" t="s">
        <v>1127</v>
      </c>
      <c r="J1098" s="43"/>
    </row>
    <row r="1099" spans="2:10" ht="15">
      <c r="B1099" s="6" t="s">
        <v>1</v>
      </c>
      <c r="C1099" s="7">
        <v>774429</v>
      </c>
      <c r="D1099" s="7"/>
      <c r="E1099" s="8">
        <v>9</v>
      </c>
      <c r="F1099" s="9"/>
      <c r="G1099" s="45" t="s">
        <v>1127</v>
      </c>
      <c r="J1099" s="43"/>
    </row>
    <row r="1100" spans="2:10" ht="15">
      <c r="B1100" s="6" t="s">
        <v>1</v>
      </c>
      <c r="C1100" s="7">
        <v>774432</v>
      </c>
      <c r="D1100" s="7"/>
      <c r="E1100" s="8">
        <v>15</v>
      </c>
      <c r="F1100" s="9"/>
      <c r="G1100" s="45" t="s">
        <v>1127</v>
      </c>
      <c r="J1100" s="43"/>
    </row>
    <row r="1101" spans="2:10" ht="15">
      <c r="B1101" s="6" t="s">
        <v>1</v>
      </c>
      <c r="C1101" s="8">
        <v>774433</v>
      </c>
      <c r="D1101" s="8"/>
      <c r="E1101" s="18" t="s">
        <v>13</v>
      </c>
      <c r="F1101" s="10"/>
      <c r="G1101" s="45" t="s">
        <v>1127</v>
      </c>
      <c r="J1101" s="43"/>
    </row>
    <row r="1102" spans="2:10" ht="15">
      <c r="B1102" s="6" t="s">
        <v>1</v>
      </c>
      <c r="C1102" s="7">
        <v>774436</v>
      </c>
      <c r="D1102" s="7"/>
      <c r="E1102" s="8">
        <v>1</v>
      </c>
      <c r="F1102" s="9" t="s">
        <v>38</v>
      </c>
      <c r="G1102" s="45" t="s">
        <v>1127</v>
      </c>
      <c r="J1102" s="43"/>
    </row>
    <row r="1103" spans="2:10" ht="15">
      <c r="B1103" s="6" t="s">
        <v>1</v>
      </c>
      <c r="C1103" s="7">
        <v>775761</v>
      </c>
      <c r="D1103" s="7"/>
      <c r="E1103" s="8">
        <v>1</v>
      </c>
      <c r="F1103" s="9"/>
      <c r="G1103" s="45" t="s">
        <v>1127</v>
      </c>
      <c r="J1103" s="43"/>
    </row>
    <row r="1104" spans="2:10" ht="15">
      <c r="B1104" s="6" t="s">
        <v>1</v>
      </c>
      <c r="C1104" s="7">
        <v>775765</v>
      </c>
      <c r="D1104" s="7"/>
      <c r="E1104" s="8">
        <v>3</v>
      </c>
      <c r="F1104" s="9"/>
      <c r="G1104" s="45" t="s">
        <v>1127</v>
      </c>
      <c r="J1104" s="43"/>
    </row>
    <row r="1105" spans="2:10" ht="15">
      <c r="B1105" s="6" t="s">
        <v>1</v>
      </c>
      <c r="C1105" s="7">
        <v>775801</v>
      </c>
      <c r="D1105" s="7"/>
      <c r="E1105" s="8">
        <v>17</v>
      </c>
      <c r="F1105" s="9"/>
      <c r="G1105" s="45" t="s">
        <v>1127</v>
      </c>
      <c r="J1105" s="43"/>
    </row>
    <row r="1106" spans="2:10" ht="15">
      <c r="B1106" s="6" t="s">
        <v>1</v>
      </c>
      <c r="C1106" s="7">
        <v>775805</v>
      </c>
      <c r="D1106" s="7"/>
      <c r="E1106" s="8">
        <v>11</v>
      </c>
      <c r="F1106" s="9"/>
      <c r="G1106" s="45" t="s">
        <v>1127</v>
      </c>
      <c r="J1106" s="43"/>
    </row>
    <row r="1107" spans="2:10" ht="15">
      <c r="B1107" s="6" t="s">
        <v>1</v>
      </c>
      <c r="C1107" s="7">
        <v>775806</v>
      </c>
      <c r="D1107" s="7"/>
      <c r="E1107" s="8">
        <v>1</v>
      </c>
      <c r="F1107" s="9"/>
      <c r="G1107" s="45" t="s">
        <v>1127</v>
      </c>
      <c r="J1107" s="43"/>
    </row>
    <row r="1108" spans="2:10" ht="15">
      <c r="B1108" s="6" t="s">
        <v>1</v>
      </c>
      <c r="C1108" s="7">
        <v>775806</v>
      </c>
      <c r="D1108" s="7"/>
      <c r="E1108" s="8">
        <v>4</v>
      </c>
      <c r="F1108" s="9"/>
      <c r="G1108" s="45" t="s">
        <v>1127</v>
      </c>
      <c r="J1108" s="43"/>
    </row>
    <row r="1109" spans="2:10" ht="15">
      <c r="B1109" s="6" t="s">
        <v>1</v>
      </c>
      <c r="C1109" s="7">
        <v>775808</v>
      </c>
      <c r="D1109" s="7"/>
      <c r="E1109" s="8">
        <v>8</v>
      </c>
      <c r="F1109" s="9"/>
      <c r="G1109" s="45" t="s">
        <v>1127</v>
      </c>
      <c r="J1109" s="43"/>
    </row>
    <row r="1110" spans="2:10" ht="15">
      <c r="B1110" s="6" t="s">
        <v>1</v>
      </c>
      <c r="C1110" s="7">
        <v>775828</v>
      </c>
      <c r="D1110" s="7"/>
      <c r="E1110" s="8">
        <v>1</v>
      </c>
      <c r="F1110" s="9"/>
      <c r="G1110" s="45" t="s">
        <v>1127</v>
      </c>
      <c r="J1110" s="43"/>
    </row>
    <row r="1111" spans="2:10" ht="15">
      <c r="B1111" s="6" t="s">
        <v>1</v>
      </c>
      <c r="C1111" s="7">
        <v>775936</v>
      </c>
      <c r="D1111" s="7"/>
      <c r="E1111" s="8">
        <v>6</v>
      </c>
      <c r="F1111" s="9"/>
      <c r="G1111" s="45" t="s">
        <v>1127</v>
      </c>
      <c r="J1111" s="43"/>
    </row>
    <row r="1112" spans="2:10" ht="15">
      <c r="B1112" s="6" t="s">
        <v>1</v>
      </c>
      <c r="C1112" s="7">
        <v>777010</v>
      </c>
      <c r="D1112" s="7"/>
      <c r="E1112" s="8">
        <v>5</v>
      </c>
      <c r="F1112" s="9"/>
      <c r="G1112" s="45" t="s">
        <v>1127</v>
      </c>
      <c r="J1112" s="43"/>
    </row>
    <row r="1113" spans="2:10" ht="15">
      <c r="B1113" s="6" t="s">
        <v>1</v>
      </c>
      <c r="C1113" s="7">
        <v>30652</v>
      </c>
      <c r="D1113" s="7"/>
      <c r="E1113" s="8">
        <v>2</v>
      </c>
      <c r="F1113" s="9"/>
      <c r="G1113" s="45" t="s">
        <v>1127</v>
      </c>
      <c r="J1113" s="43"/>
    </row>
    <row r="1114" spans="2:10" ht="15">
      <c r="B1114" s="6" t="s">
        <v>1</v>
      </c>
      <c r="C1114" s="7">
        <v>69576</v>
      </c>
      <c r="D1114" s="7"/>
      <c r="E1114" s="8">
        <v>5</v>
      </c>
      <c r="F1114" s="9"/>
      <c r="G1114" s="45" t="s">
        <v>1127</v>
      </c>
      <c r="J1114" s="43"/>
    </row>
    <row r="1115" spans="2:10" ht="15">
      <c r="B1115" s="6" t="s">
        <v>1</v>
      </c>
      <c r="C1115" s="7">
        <v>74111</v>
      </c>
      <c r="D1115" s="7"/>
      <c r="E1115" s="8">
        <v>5</v>
      </c>
      <c r="F1115" s="9"/>
      <c r="G1115" s="45" t="s">
        <v>1127</v>
      </c>
      <c r="J1115" s="43"/>
    </row>
    <row r="1116" spans="2:10" ht="15">
      <c r="B1116" s="6" t="s">
        <v>1</v>
      </c>
      <c r="C1116" s="7">
        <v>74114</v>
      </c>
      <c r="D1116" s="7"/>
      <c r="E1116" s="8">
        <v>2</v>
      </c>
      <c r="F1116" s="9"/>
      <c r="G1116" s="45" t="s">
        <v>1127</v>
      </c>
      <c r="J1116" s="43"/>
    </row>
    <row r="1117" spans="2:10" ht="15">
      <c r="B1117" s="6" t="s">
        <v>1</v>
      </c>
      <c r="C1117" s="7">
        <v>74131</v>
      </c>
      <c r="D1117" s="7"/>
      <c r="E1117" s="8">
        <v>4</v>
      </c>
      <c r="F1117" s="9"/>
      <c r="G1117" s="45" t="s">
        <v>1127</v>
      </c>
      <c r="J1117" s="43"/>
    </row>
    <row r="1118" spans="2:10" ht="15">
      <c r="B1118" s="6" t="s">
        <v>1</v>
      </c>
      <c r="C1118" s="7">
        <v>74132</v>
      </c>
      <c r="D1118" s="7"/>
      <c r="E1118" s="8">
        <v>9</v>
      </c>
      <c r="F1118" s="9"/>
      <c r="G1118" s="45" t="s">
        <v>1127</v>
      </c>
      <c r="J1118" s="43"/>
    </row>
    <row r="1119" spans="2:10" ht="15">
      <c r="B1119" s="6" t="s">
        <v>1</v>
      </c>
      <c r="C1119" s="7">
        <v>74286</v>
      </c>
      <c r="D1119" s="7"/>
      <c r="E1119" s="8">
        <v>40</v>
      </c>
      <c r="F1119" s="9"/>
      <c r="G1119" s="45" t="s">
        <v>1127</v>
      </c>
      <c r="J1119" s="43"/>
    </row>
    <row r="1120" spans="2:10" ht="15">
      <c r="B1120" s="6" t="s">
        <v>1</v>
      </c>
      <c r="C1120" s="7">
        <v>74375</v>
      </c>
      <c r="D1120" s="7"/>
      <c r="E1120" s="8">
        <v>11</v>
      </c>
      <c r="F1120" s="9"/>
      <c r="G1120" s="45" t="s">
        <v>1127</v>
      </c>
      <c r="J1120" s="43"/>
    </row>
    <row r="1121" spans="2:10" ht="15">
      <c r="B1121" s="6" t="s">
        <v>1</v>
      </c>
      <c r="C1121" s="7">
        <v>74382</v>
      </c>
      <c r="D1121" s="7"/>
      <c r="E1121" s="8">
        <v>1</v>
      </c>
      <c r="F1121" s="9"/>
      <c r="G1121" s="45" t="s">
        <v>1127</v>
      </c>
      <c r="J1121" s="43"/>
    </row>
    <row r="1122" spans="2:10" ht="15">
      <c r="B1122" s="6" t="s">
        <v>1</v>
      </c>
      <c r="C1122" s="7">
        <v>74802</v>
      </c>
      <c r="D1122" s="7"/>
      <c r="E1122" s="8">
        <v>60</v>
      </c>
      <c r="F1122" s="9"/>
      <c r="G1122" s="45" t="s">
        <v>1127</v>
      </c>
      <c r="J1122" s="43"/>
    </row>
    <row r="1123" spans="2:10" ht="15">
      <c r="B1123" s="6" t="s">
        <v>1</v>
      </c>
      <c r="C1123" s="7">
        <v>74804</v>
      </c>
      <c r="D1123" s="7"/>
      <c r="E1123" s="8">
        <v>2</v>
      </c>
      <c r="F1123" s="9"/>
      <c r="G1123" s="45" t="s">
        <v>1127</v>
      </c>
      <c r="J1123" s="43"/>
    </row>
    <row r="1124" spans="2:10" ht="15">
      <c r="B1124" s="6" t="s">
        <v>1</v>
      </c>
      <c r="C1124" s="7">
        <v>74806</v>
      </c>
      <c r="D1124" s="7"/>
      <c r="E1124" s="8">
        <v>58</v>
      </c>
      <c r="F1124" s="9"/>
      <c r="G1124" s="45" t="s">
        <v>1127</v>
      </c>
      <c r="J1124" s="43"/>
    </row>
    <row r="1125" spans="2:10" ht="15">
      <c r="B1125" s="6" t="s">
        <v>1</v>
      </c>
      <c r="C1125" s="7">
        <v>75000</v>
      </c>
      <c r="D1125" s="7"/>
      <c r="E1125" s="8">
        <v>1</v>
      </c>
      <c r="F1125" s="9"/>
      <c r="G1125" s="45" t="s">
        <v>1127</v>
      </c>
      <c r="J1125" s="43"/>
    </row>
    <row r="1126" spans="2:10" ht="15">
      <c r="B1126" s="6" t="s">
        <v>1</v>
      </c>
      <c r="C1126" s="7">
        <v>75014</v>
      </c>
      <c r="D1126" s="7"/>
      <c r="E1126" s="8">
        <f>40+14+10</f>
        <v>64</v>
      </c>
      <c r="F1126" s="9"/>
      <c r="G1126" s="45" t="s">
        <v>1127</v>
      </c>
      <c r="J1126" s="43"/>
    </row>
    <row r="1127" spans="2:10" ht="15">
      <c r="B1127" s="6" t="s">
        <v>1</v>
      </c>
      <c r="C1127" s="7">
        <v>75172</v>
      </c>
      <c r="D1127" s="7"/>
      <c r="E1127" s="8">
        <v>2</v>
      </c>
      <c r="F1127" s="9"/>
      <c r="G1127" s="45" t="s">
        <v>1127</v>
      </c>
      <c r="J1127" s="43"/>
    </row>
    <row r="1128" spans="2:10" ht="15">
      <c r="B1128" s="6" t="s">
        <v>1</v>
      </c>
      <c r="C1128" s="7">
        <v>77040</v>
      </c>
      <c r="D1128" s="7"/>
      <c r="E1128" s="8">
        <v>8</v>
      </c>
      <c r="F1128" s="9"/>
      <c r="G1128" s="45" t="s">
        <v>1127</v>
      </c>
      <c r="J1128" s="43"/>
    </row>
    <row r="1129" spans="2:10" ht="15">
      <c r="B1129" s="6" t="s">
        <v>1</v>
      </c>
      <c r="C1129" s="7">
        <v>77042</v>
      </c>
      <c r="D1129" s="7"/>
      <c r="E1129" s="8">
        <v>10</v>
      </c>
      <c r="F1129" s="9"/>
      <c r="G1129" s="45" t="s">
        <v>1127</v>
      </c>
      <c r="J1129" s="43"/>
    </row>
    <row r="1130" spans="2:10" ht="15">
      <c r="B1130" s="6" t="s">
        <v>1</v>
      </c>
      <c r="C1130" s="7">
        <v>77070</v>
      </c>
      <c r="D1130" s="7"/>
      <c r="E1130" s="8">
        <v>10</v>
      </c>
      <c r="F1130" s="9"/>
      <c r="G1130" s="45" t="s">
        <v>1127</v>
      </c>
      <c r="J1130" s="43"/>
    </row>
    <row r="1131" spans="2:10" ht="15">
      <c r="B1131" s="6" t="s">
        <v>1</v>
      </c>
      <c r="C1131" s="7">
        <v>77071</v>
      </c>
      <c r="D1131" s="7"/>
      <c r="E1131" s="8">
        <v>5</v>
      </c>
      <c r="F1131" s="9"/>
      <c r="G1131" s="45" t="s">
        <v>1127</v>
      </c>
      <c r="J1131" s="43"/>
    </row>
    <row r="1132" spans="2:10" ht="15">
      <c r="B1132" s="6" t="s">
        <v>1</v>
      </c>
      <c r="C1132" s="7">
        <v>77214</v>
      </c>
      <c r="D1132" s="7"/>
      <c r="E1132" s="8">
        <v>72</v>
      </c>
      <c r="F1132" s="9"/>
      <c r="G1132" s="45" t="s">
        <v>1127</v>
      </c>
      <c r="J1132" s="43"/>
    </row>
    <row r="1133" spans="2:10" ht="15">
      <c r="B1133" s="6" t="s">
        <v>1</v>
      </c>
      <c r="C1133" s="7">
        <v>77218</v>
      </c>
      <c r="D1133" s="7"/>
      <c r="E1133" s="8">
        <v>10</v>
      </c>
      <c r="F1133" s="9"/>
      <c r="G1133" s="45" t="s">
        <v>1127</v>
      </c>
      <c r="J1133" s="43"/>
    </row>
    <row r="1134" spans="2:10" ht="15">
      <c r="B1134" s="6" t="s">
        <v>1</v>
      </c>
      <c r="C1134" s="7">
        <v>77803</v>
      </c>
      <c r="D1134" s="7"/>
      <c r="E1134" s="8">
        <v>1</v>
      </c>
      <c r="F1134" s="9"/>
      <c r="G1134" s="45" t="s">
        <v>1127</v>
      </c>
      <c r="J1134" s="43"/>
    </row>
    <row r="1135" spans="2:10" ht="15">
      <c r="B1135" s="6" t="s">
        <v>1</v>
      </c>
      <c r="C1135" s="7">
        <v>78801</v>
      </c>
      <c r="D1135" s="7"/>
      <c r="E1135" s="8">
        <v>10</v>
      </c>
      <c r="F1135" s="9"/>
      <c r="G1135" s="45" t="s">
        <v>1127</v>
      </c>
      <c r="J1135" s="43"/>
    </row>
    <row r="1136" spans="2:10" ht="15">
      <c r="B1136" s="6" t="s">
        <v>1</v>
      </c>
      <c r="C1136" s="7">
        <v>78802</v>
      </c>
      <c r="D1136" s="7"/>
      <c r="E1136" s="8">
        <v>4</v>
      </c>
      <c r="F1136" s="9"/>
      <c r="G1136" s="45" t="s">
        <v>1127</v>
      </c>
      <c r="J1136" s="43"/>
    </row>
    <row r="1137" spans="2:10" ht="15">
      <c r="B1137" s="6" t="s">
        <v>1</v>
      </c>
      <c r="C1137" s="7">
        <v>78806</v>
      </c>
      <c r="D1137" s="7"/>
      <c r="E1137" s="8">
        <v>3</v>
      </c>
      <c r="F1137" s="9"/>
      <c r="G1137" s="45" t="s">
        <v>1127</v>
      </c>
      <c r="J1137" s="43"/>
    </row>
    <row r="1138" spans="2:10" ht="15">
      <c r="B1138" s="6" t="s">
        <v>1</v>
      </c>
      <c r="C1138" s="7">
        <v>78808</v>
      </c>
      <c r="D1138" s="7"/>
      <c r="E1138" s="8">
        <v>1</v>
      </c>
      <c r="F1138" s="9"/>
      <c r="G1138" s="45" t="s">
        <v>1127</v>
      </c>
      <c r="J1138" s="43"/>
    </row>
    <row r="1139" spans="2:10" ht="15">
      <c r="B1139" s="6" t="s">
        <v>1</v>
      </c>
      <c r="C1139" s="7">
        <v>78810</v>
      </c>
      <c r="D1139" s="7"/>
      <c r="E1139" s="8">
        <v>4</v>
      </c>
      <c r="F1139" s="9"/>
      <c r="G1139" s="45" t="s">
        <v>1127</v>
      </c>
      <c r="J1139" s="43"/>
    </row>
    <row r="1140" spans="2:10" ht="15">
      <c r="B1140" s="6" t="s">
        <v>1</v>
      </c>
      <c r="C1140" s="7">
        <v>78814</v>
      </c>
      <c r="D1140" s="7"/>
      <c r="E1140" s="8">
        <v>14</v>
      </c>
      <c r="F1140" s="9"/>
      <c r="G1140" s="45" t="s">
        <v>1127</v>
      </c>
      <c r="J1140" s="43"/>
    </row>
    <row r="1141" spans="2:10" ht="15">
      <c r="B1141" s="6" t="s">
        <v>1</v>
      </c>
      <c r="C1141" s="7">
        <v>78816</v>
      </c>
      <c r="D1141" s="7"/>
      <c r="E1141" s="8">
        <v>14</v>
      </c>
      <c r="F1141" s="9"/>
      <c r="G1141" s="45" t="s">
        <v>1127</v>
      </c>
      <c r="J1141" s="43"/>
    </row>
    <row r="1142" spans="2:10" ht="15">
      <c r="B1142" s="6" t="s">
        <v>1</v>
      </c>
      <c r="C1142" s="7">
        <v>78818</v>
      </c>
      <c r="D1142" s="7"/>
      <c r="E1142" s="8">
        <v>7</v>
      </c>
      <c r="F1142" s="9"/>
      <c r="G1142" s="45" t="s">
        <v>1127</v>
      </c>
      <c r="J1142" s="43"/>
    </row>
    <row r="1143" spans="2:10" ht="15">
      <c r="B1143" s="6" t="s">
        <v>1</v>
      </c>
      <c r="C1143" s="7">
        <v>80251</v>
      </c>
      <c r="D1143" s="7"/>
      <c r="E1143" s="8">
        <v>2</v>
      </c>
      <c r="F1143" s="9"/>
      <c r="G1143" s="45" t="s">
        <v>1127</v>
      </c>
      <c r="J1143" s="43"/>
    </row>
    <row r="1144" spans="2:10" ht="15">
      <c r="B1144" s="6" t="s">
        <v>1</v>
      </c>
      <c r="C1144" s="7">
        <v>80252</v>
      </c>
      <c r="D1144" s="7"/>
      <c r="E1144" s="8">
        <v>13</v>
      </c>
      <c r="F1144" s="9"/>
      <c r="G1144" s="45" t="s">
        <v>1127</v>
      </c>
      <c r="J1144" s="43"/>
    </row>
    <row r="1145" spans="2:10" ht="15">
      <c r="B1145" s="6" t="s">
        <v>1</v>
      </c>
      <c r="C1145" s="7">
        <v>80253</v>
      </c>
      <c r="D1145" s="7"/>
      <c r="E1145" s="8">
        <v>26</v>
      </c>
      <c r="F1145" s="9"/>
      <c r="G1145" s="45" t="s">
        <v>1127</v>
      </c>
      <c r="J1145" s="43"/>
    </row>
    <row r="1146" spans="2:10" ht="15">
      <c r="B1146" s="6" t="s">
        <v>1</v>
      </c>
      <c r="C1146" s="7">
        <v>80254</v>
      </c>
      <c r="D1146" s="7"/>
      <c r="E1146" s="8">
        <v>1</v>
      </c>
      <c r="F1146" s="9"/>
      <c r="G1146" s="45" t="s">
        <v>1127</v>
      </c>
      <c r="J1146" s="43"/>
    </row>
    <row r="1147" spans="2:10" ht="15">
      <c r="B1147" s="6" t="s">
        <v>1</v>
      </c>
      <c r="C1147" s="8">
        <v>91730</v>
      </c>
      <c r="D1147" s="8"/>
      <c r="E1147" s="18" t="s">
        <v>13</v>
      </c>
      <c r="F1147" s="10"/>
      <c r="G1147" s="45" t="s">
        <v>1127</v>
      </c>
      <c r="J1147" s="43"/>
    </row>
    <row r="1148" spans="2:10" ht="15">
      <c r="B1148" s="6" t="s">
        <v>1</v>
      </c>
      <c r="C1148" s="7">
        <v>770152</v>
      </c>
      <c r="D1148" s="7"/>
      <c r="E1148" s="8">
        <v>1</v>
      </c>
      <c r="F1148" s="9"/>
      <c r="G1148" s="45" t="s">
        <v>1127</v>
      </c>
      <c r="J1148" s="43"/>
    </row>
    <row r="1149" spans="2:10" ht="15">
      <c r="B1149" s="6" t="s">
        <v>1</v>
      </c>
      <c r="C1149" s="7">
        <v>771301</v>
      </c>
      <c r="D1149" s="7"/>
      <c r="E1149" s="8">
        <v>4</v>
      </c>
      <c r="F1149" s="9"/>
      <c r="G1149" s="45" t="s">
        <v>1127</v>
      </c>
      <c r="J1149" s="43"/>
    </row>
    <row r="1150" spans="2:10" ht="15">
      <c r="B1150" s="6" t="s">
        <v>1</v>
      </c>
      <c r="C1150" s="7">
        <v>773752</v>
      </c>
      <c r="D1150" s="7"/>
      <c r="E1150" s="8">
        <v>2</v>
      </c>
      <c r="F1150" s="9"/>
      <c r="G1150" s="45" t="s">
        <v>1127</v>
      </c>
      <c r="J1150" s="43"/>
    </row>
    <row r="1151" spans="2:10" ht="15">
      <c r="B1151" s="6" t="s">
        <v>1</v>
      </c>
      <c r="C1151" s="7">
        <v>773760</v>
      </c>
      <c r="D1151" s="7"/>
      <c r="E1151" s="8">
        <v>35</v>
      </c>
      <c r="F1151" s="9"/>
      <c r="G1151" s="45" t="s">
        <v>1127</v>
      </c>
      <c r="J1151" s="43"/>
    </row>
    <row r="1152" spans="2:10" ht="15">
      <c r="B1152" s="6" t="s">
        <v>1</v>
      </c>
      <c r="C1152" s="7">
        <v>774354</v>
      </c>
      <c r="D1152" s="7"/>
      <c r="E1152" s="8">
        <v>4</v>
      </c>
      <c r="F1152" s="9"/>
      <c r="G1152" s="45" t="s">
        <v>1127</v>
      </c>
      <c r="J1152" s="43"/>
    </row>
    <row r="1153" spans="2:10" ht="15">
      <c r="B1153" s="6" t="s">
        <v>1</v>
      </c>
      <c r="C1153" s="7">
        <v>774455</v>
      </c>
      <c r="D1153" s="7"/>
      <c r="E1153" s="8">
        <v>4</v>
      </c>
      <c r="F1153" s="9"/>
      <c r="G1153" s="45" t="s">
        <v>1127</v>
      </c>
      <c r="J1153" s="43"/>
    </row>
    <row r="1154" spans="2:10" ht="15">
      <c r="B1154" s="6" t="s">
        <v>1</v>
      </c>
      <c r="C1154" s="7">
        <v>774806</v>
      </c>
      <c r="D1154" s="7"/>
      <c r="E1154" s="8">
        <v>1</v>
      </c>
      <c r="F1154" s="9"/>
      <c r="G1154" s="45" t="s">
        <v>1127</v>
      </c>
      <c r="J1154" s="43"/>
    </row>
    <row r="1155" spans="2:10" ht="15">
      <c r="B1155" s="6" t="s">
        <v>1</v>
      </c>
      <c r="C1155" s="7">
        <v>777000</v>
      </c>
      <c r="D1155" s="7"/>
      <c r="E1155" s="8">
        <v>2</v>
      </c>
      <c r="F1155" s="9"/>
      <c r="G1155" s="45" t="s">
        <v>1127</v>
      </c>
      <c r="J1155" s="43"/>
    </row>
    <row r="1156" spans="2:10" ht="15">
      <c r="B1156" s="19" t="s">
        <v>1</v>
      </c>
      <c r="C1156" s="7">
        <v>601086</v>
      </c>
      <c r="D1156" s="7"/>
      <c r="E1156" s="8">
        <v>1</v>
      </c>
      <c r="F1156" s="9"/>
      <c r="G1156" s="45" t="s">
        <v>1127</v>
      </c>
      <c r="J1156" s="43"/>
    </row>
    <row r="1157" spans="2:10" ht="15">
      <c r="B1157" s="19" t="s">
        <v>1</v>
      </c>
      <c r="C1157" s="7" t="s">
        <v>17</v>
      </c>
      <c r="D1157" s="7"/>
      <c r="E1157" s="8">
        <v>3</v>
      </c>
      <c r="F1157" s="9"/>
      <c r="G1157" s="45" t="s">
        <v>1127</v>
      </c>
      <c r="J1157" s="43"/>
    </row>
    <row r="1158" spans="2:10" ht="15">
      <c r="B1158" s="19" t="s">
        <v>1</v>
      </c>
      <c r="C1158" s="7" t="s">
        <v>18</v>
      </c>
      <c r="D1158" s="7"/>
      <c r="E1158" s="8">
        <v>1</v>
      </c>
      <c r="F1158" s="9"/>
      <c r="G1158" s="45" t="s">
        <v>1127</v>
      </c>
      <c r="J1158" s="43"/>
    </row>
    <row r="1159" spans="2:10" ht="15">
      <c r="B1159" s="19" t="s">
        <v>1</v>
      </c>
      <c r="C1159" s="7" t="s">
        <v>19</v>
      </c>
      <c r="D1159" s="7"/>
      <c r="E1159" s="8">
        <v>2</v>
      </c>
      <c r="F1159" s="9"/>
      <c r="G1159" s="45" t="s">
        <v>1127</v>
      </c>
      <c r="J1159" s="43"/>
    </row>
    <row r="1160" spans="2:10" ht="30">
      <c r="B1160" s="19" t="s">
        <v>20</v>
      </c>
      <c r="C1160" s="7" t="s">
        <v>21</v>
      </c>
      <c r="D1160" s="7"/>
      <c r="E1160" s="8">
        <v>1</v>
      </c>
      <c r="F1160" s="9"/>
      <c r="G1160" s="45" t="s">
        <v>1127</v>
      </c>
      <c r="J1160" s="43"/>
    </row>
    <row r="1161" spans="2:10" ht="15">
      <c r="B1161" s="19" t="s">
        <v>1</v>
      </c>
      <c r="C1161" s="7">
        <v>38230</v>
      </c>
      <c r="D1161" s="7"/>
      <c r="E1161" s="8">
        <v>85</v>
      </c>
      <c r="F1161" s="9"/>
      <c r="G1161" s="45" t="s">
        <v>1127</v>
      </c>
      <c r="J1161" s="43"/>
    </row>
    <row r="1162" spans="2:10" ht="15">
      <c r="B1162" s="19" t="s">
        <v>1</v>
      </c>
      <c r="C1162" s="7">
        <v>38220</v>
      </c>
      <c r="D1162" s="7"/>
      <c r="E1162" s="8">
        <v>1070</v>
      </c>
      <c r="F1162" s="9"/>
      <c r="G1162" s="45" t="s">
        <v>1127</v>
      </c>
      <c r="J1162" s="43"/>
    </row>
    <row r="1163" spans="2:10" ht="15">
      <c r="B1163" s="19" t="s">
        <v>1</v>
      </c>
      <c r="C1163" s="7">
        <v>38225</v>
      </c>
      <c r="D1163" s="7"/>
      <c r="E1163" s="8">
        <v>1000</v>
      </c>
      <c r="F1163" s="9"/>
      <c r="G1163" s="45" t="s">
        <v>1127</v>
      </c>
      <c r="J1163" s="43"/>
    </row>
    <row r="1164" spans="2:10" ht="15">
      <c r="B1164" s="19" t="s">
        <v>1</v>
      </c>
      <c r="C1164" s="7">
        <v>38237</v>
      </c>
      <c r="D1164" s="7"/>
      <c r="E1164" s="8">
        <v>100</v>
      </c>
      <c r="F1164" s="9"/>
      <c r="G1164" s="45" t="s">
        <v>1127</v>
      </c>
      <c r="J1164" s="43"/>
    </row>
    <row r="1165" spans="2:10" ht="15">
      <c r="B1165" s="19" t="s">
        <v>1</v>
      </c>
      <c r="C1165" s="7">
        <v>38224</v>
      </c>
      <c r="D1165" s="7"/>
      <c r="E1165" s="8">
        <v>1000</v>
      </c>
      <c r="F1165" s="9"/>
      <c r="G1165" s="45" t="s">
        <v>1127</v>
      </c>
      <c r="J1165" s="43"/>
    </row>
    <row r="1166" spans="2:10" ht="15">
      <c r="B1166" s="19" t="s">
        <v>1</v>
      </c>
      <c r="C1166" s="7">
        <v>38235</v>
      </c>
      <c r="D1166" s="7"/>
      <c r="E1166" s="8">
        <v>85</v>
      </c>
      <c r="F1166" s="9"/>
      <c r="G1166" s="45" t="s">
        <v>1127</v>
      </c>
      <c r="J1166" s="43"/>
    </row>
    <row r="1167" spans="2:10" ht="15">
      <c r="B1167" s="19" t="s">
        <v>1</v>
      </c>
      <c r="C1167" s="7">
        <v>38239</v>
      </c>
      <c r="D1167" s="7"/>
      <c r="E1167" s="8">
        <v>118</v>
      </c>
      <c r="F1167" s="9"/>
      <c r="G1167" s="45" t="s">
        <v>1127</v>
      </c>
      <c r="J1167" s="43"/>
    </row>
    <row r="1168" spans="2:10" ht="15">
      <c r="B1168" s="19" t="s">
        <v>1</v>
      </c>
      <c r="C1168" s="7">
        <v>38227</v>
      </c>
      <c r="D1168" s="7"/>
      <c r="E1168" s="8">
        <v>1000</v>
      </c>
      <c r="F1168" s="9"/>
      <c r="G1168" s="45" t="s">
        <v>1127</v>
      </c>
      <c r="J1168" s="43"/>
    </row>
    <row r="1169" spans="2:10" ht="15">
      <c r="B1169" s="19" t="s">
        <v>1</v>
      </c>
      <c r="C1169" s="7">
        <v>38228</v>
      </c>
      <c r="D1169" s="7"/>
      <c r="E1169" s="8">
        <v>600</v>
      </c>
      <c r="F1169" s="9"/>
      <c r="G1169" s="45" t="s">
        <v>1127</v>
      </c>
      <c r="J1169" s="43"/>
    </row>
    <row r="1170" spans="2:10" ht="15">
      <c r="B1170" s="19" t="s">
        <v>1</v>
      </c>
      <c r="C1170" s="7">
        <v>38233</v>
      </c>
      <c r="D1170" s="7"/>
      <c r="E1170" s="8">
        <v>158</v>
      </c>
      <c r="F1170" s="9"/>
      <c r="G1170" s="45" t="s">
        <v>1127</v>
      </c>
      <c r="J1170" s="43"/>
    </row>
    <row r="1171" spans="2:10" ht="15">
      <c r="B1171" s="19" t="s">
        <v>1</v>
      </c>
      <c r="C1171" s="7">
        <v>38234</v>
      </c>
      <c r="D1171" s="7"/>
      <c r="E1171" s="8">
        <v>116</v>
      </c>
      <c r="F1171" s="9"/>
      <c r="G1171" s="45" t="s">
        <v>1127</v>
      </c>
      <c r="J1171" s="43"/>
    </row>
    <row r="1172" spans="2:10" ht="15">
      <c r="B1172" s="19" t="s">
        <v>1</v>
      </c>
      <c r="C1172" s="7">
        <v>38236</v>
      </c>
      <c r="D1172" s="7"/>
      <c r="E1172" s="8">
        <v>126</v>
      </c>
      <c r="F1172" s="9"/>
      <c r="G1172" s="45" t="s">
        <v>1127</v>
      </c>
      <c r="J1172" s="43"/>
    </row>
    <row r="1173" spans="2:10" ht="15">
      <c r="B1173" s="19" t="s">
        <v>1</v>
      </c>
      <c r="C1173" s="7">
        <v>38226</v>
      </c>
      <c r="D1173" s="7"/>
      <c r="E1173" s="8">
        <v>1000</v>
      </c>
      <c r="F1173" s="9"/>
      <c r="G1173" s="45" t="s">
        <v>1127</v>
      </c>
      <c r="J1173" s="43"/>
    </row>
    <row r="1174" spans="2:10" ht="15">
      <c r="B1174" s="19" t="s">
        <v>1</v>
      </c>
      <c r="C1174" s="7">
        <v>38328</v>
      </c>
      <c r="D1174" s="7"/>
      <c r="E1174" s="8">
        <v>100</v>
      </c>
      <c r="F1174" s="9"/>
      <c r="G1174" s="45" t="s">
        <v>1127</v>
      </c>
      <c r="J1174" s="43"/>
    </row>
    <row r="1175" spans="2:10" ht="15">
      <c r="B1175" s="19" t="s">
        <v>1</v>
      </c>
      <c r="C1175" s="7">
        <v>38232</v>
      </c>
      <c r="D1175" s="7"/>
      <c r="E1175" s="8">
        <v>126</v>
      </c>
      <c r="F1175" s="9"/>
      <c r="G1175" s="45" t="s">
        <v>1127</v>
      </c>
      <c r="J1175" s="43"/>
    </row>
    <row r="1176" spans="2:10" ht="15">
      <c r="B1176" s="19" t="s">
        <v>1</v>
      </c>
      <c r="C1176" s="7">
        <v>38223</v>
      </c>
      <c r="D1176" s="7"/>
      <c r="E1176" s="8">
        <v>1000</v>
      </c>
      <c r="F1176" s="9"/>
      <c r="G1176" s="45" t="s">
        <v>1127</v>
      </c>
      <c r="J1176" s="43"/>
    </row>
    <row r="1177" spans="2:10" ht="15">
      <c r="B1177" s="19" t="s">
        <v>1</v>
      </c>
      <c r="C1177" s="7">
        <v>38231</v>
      </c>
      <c r="D1177" s="7"/>
      <c r="E1177" s="8">
        <v>100</v>
      </c>
      <c r="F1177" s="9"/>
      <c r="G1177" s="45" t="s">
        <v>1127</v>
      </c>
      <c r="J1177" s="43"/>
    </row>
    <row r="1178" spans="2:10" ht="15">
      <c r="B1178" s="19" t="s">
        <v>1</v>
      </c>
      <c r="C1178" s="7">
        <v>775898</v>
      </c>
      <c r="D1178" s="7"/>
      <c r="E1178" s="8">
        <v>100</v>
      </c>
      <c r="F1178" s="9"/>
      <c r="G1178" s="45" t="s">
        <v>1127</v>
      </c>
      <c r="J1178" s="43"/>
    </row>
    <row r="1179" spans="2:10" ht="15">
      <c r="B1179" s="19" t="s">
        <v>1</v>
      </c>
      <c r="C1179" s="7">
        <v>38201</v>
      </c>
      <c r="D1179" s="7"/>
      <c r="E1179" s="8">
        <v>2</v>
      </c>
      <c r="F1179" s="9"/>
      <c r="G1179" s="45" t="s">
        <v>1127</v>
      </c>
      <c r="J1179" s="43"/>
    </row>
    <row r="1180" spans="2:10" ht="15">
      <c r="B1180" s="19" t="s">
        <v>1</v>
      </c>
      <c r="C1180" s="7">
        <v>78617</v>
      </c>
      <c r="D1180" s="7"/>
      <c r="E1180" s="8">
        <v>1</v>
      </c>
      <c r="F1180" s="9"/>
      <c r="G1180" s="45" t="s">
        <v>1127</v>
      </c>
      <c r="J1180" s="43"/>
    </row>
    <row r="1181" spans="2:10" ht="15">
      <c r="B1181" s="19" t="s">
        <v>1</v>
      </c>
      <c r="C1181" s="7">
        <v>744061</v>
      </c>
      <c r="D1181" s="7"/>
      <c r="E1181" s="8">
        <v>1</v>
      </c>
      <c r="F1181" s="9"/>
      <c r="G1181" s="45" t="s">
        <v>1127</v>
      </c>
      <c r="J1181" s="43"/>
    </row>
    <row r="1182" spans="2:10" ht="15">
      <c r="B1182" s="19" t="s">
        <v>1</v>
      </c>
      <c r="C1182" s="7">
        <v>777060</v>
      </c>
      <c r="D1182" s="7"/>
      <c r="E1182" s="8">
        <v>1</v>
      </c>
      <c r="F1182" s="9"/>
      <c r="G1182" s="45" t="s">
        <v>1127</v>
      </c>
      <c r="J1182" s="43"/>
    </row>
    <row r="1183" spans="2:10" ht="15">
      <c r="B1183" s="19" t="s">
        <v>1</v>
      </c>
      <c r="C1183" s="7">
        <v>771375</v>
      </c>
      <c r="D1183" s="7"/>
      <c r="E1183" s="8">
        <v>1</v>
      </c>
      <c r="F1183" s="9"/>
      <c r="G1183" s="45" t="s">
        <v>1127</v>
      </c>
      <c r="J1183" s="43"/>
    </row>
    <row r="1184" spans="2:10" ht="15">
      <c r="B1184" s="19" t="s">
        <v>1</v>
      </c>
      <c r="C1184" s="7">
        <v>777060</v>
      </c>
      <c r="D1184" s="7"/>
      <c r="E1184" s="8">
        <v>1</v>
      </c>
      <c r="F1184" s="9"/>
      <c r="G1184" s="45" t="s">
        <v>1127</v>
      </c>
      <c r="J1184" s="43"/>
    </row>
    <row r="1185" spans="2:10" ht="15">
      <c r="B1185" s="19" t="s">
        <v>1</v>
      </c>
      <c r="C1185" s="7">
        <v>775898</v>
      </c>
      <c r="D1185" s="7"/>
      <c r="E1185" s="8">
        <v>6</v>
      </c>
      <c r="F1185" s="9"/>
      <c r="G1185" s="45" t="s">
        <v>1127</v>
      </c>
      <c r="J1185" s="43"/>
    </row>
    <row r="1186" spans="2:10" ht="15">
      <c r="B1186" s="19" t="s">
        <v>1</v>
      </c>
      <c r="C1186" s="7">
        <v>69571</v>
      </c>
      <c r="D1186" s="7"/>
      <c r="E1186" s="8">
        <v>1</v>
      </c>
      <c r="F1186" s="9"/>
      <c r="G1186" s="45" t="s">
        <v>1127</v>
      </c>
      <c r="J1186" s="43"/>
    </row>
    <row r="1187" spans="2:10" ht="15">
      <c r="B1187" s="19" t="s">
        <v>1</v>
      </c>
      <c r="C1187" s="7">
        <v>69571</v>
      </c>
      <c r="D1187" s="7"/>
      <c r="E1187" s="8">
        <v>5</v>
      </c>
      <c r="F1187" s="9"/>
      <c r="G1187" s="45" t="s">
        <v>1127</v>
      </c>
      <c r="J1187" s="43"/>
    </row>
    <row r="1188" spans="2:10" ht="15">
      <c r="B1188" s="19" t="s">
        <v>1</v>
      </c>
      <c r="C1188" s="7">
        <v>771375</v>
      </c>
      <c r="D1188" s="7"/>
      <c r="E1188" s="8">
        <v>2</v>
      </c>
      <c r="F1188" s="9"/>
      <c r="G1188" s="45" t="s">
        <v>1127</v>
      </c>
      <c r="J1188" s="43"/>
    </row>
    <row r="1189" spans="2:10" ht="15">
      <c r="B1189" s="19" t="s">
        <v>1</v>
      </c>
      <c r="C1189" s="7">
        <v>74032</v>
      </c>
      <c r="D1189" s="7"/>
      <c r="E1189" s="8">
        <v>2</v>
      </c>
      <c r="F1189" s="9"/>
      <c r="G1189" s="45" t="s">
        <v>1127</v>
      </c>
      <c r="J1189" s="43"/>
    </row>
    <row r="1190" spans="2:10" ht="15">
      <c r="B1190" s="19" t="s">
        <v>1</v>
      </c>
      <c r="C1190" s="7">
        <v>775825</v>
      </c>
      <c r="D1190" s="7"/>
      <c r="E1190" s="8">
        <v>1</v>
      </c>
      <c r="F1190" s="9"/>
      <c r="G1190" s="45" t="s">
        <v>1127</v>
      </c>
      <c r="J1190" s="43"/>
    </row>
    <row r="1191" spans="2:10" ht="15">
      <c r="B1191" s="19" t="s">
        <v>1</v>
      </c>
      <c r="C1191" s="7">
        <v>774304</v>
      </c>
      <c r="D1191" s="7"/>
      <c r="E1191" s="8">
        <v>1</v>
      </c>
      <c r="F1191" s="9"/>
      <c r="G1191" s="45" t="s">
        <v>1127</v>
      </c>
      <c r="J1191" s="43"/>
    </row>
    <row r="1192" spans="2:10" ht="15">
      <c r="B1192" s="19" t="s">
        <v>1</v>
      </c>
      <c r="C1192" s="7">
        <v>775903</v>
      </c>
      <c r="D1192" s="7"/>
      <c r="E1192" s="8">
        <v>1</v>
      </c>
      <c r="F1192" s="9"/>
      <c r="G1192" s="45" t="s">
        <v>1127</v>
      </c>
      <c r="J1192" s="43"/>
    </row>
    <row r="1193" spans="2:10" ht="15">
      <c r="B1193" s="19" t="s">
        <v>1</v>
      </c>
      <c r="C1193" s="7">
        <v>775825</v>
      </c>
      <c r="D1193" s="7"/>
      <c r="E1193" s="8">
        <v>2</v>
      </c>
      <c r="F1193" s="9"/>
      <c r="G1193" s="45" t="s">
        <v>1127</v>
      </c>
      <c r="J1193" s="43"/>
    </row>
    <row r="1194" spans="2:10" ht="15">
      <c r="B1194" s="19" t="s">
        <v>1</v>
      </c>
      <c r="C1194" s="7">
        <v>1491</v>
      </c>
      <c r="D1194" s="7"/>
      <c r="E1194" s="8">
        <v>8</v>
      </c>
      <c r="F1194" s="9"/>
      <c r="G1194" s="45" t="s">
        <v>1127</v>
      </c>
      <c r="J1194" s="43"/>
    </row>
    <row r="1195" spans="2:10" ht="15">
      <c r="B1195" s="19" t="s">
        <v>1</v>
      </c>
      <c r="C1195" s="7">
        <v>80250</v>
      </c>
      <c r="D1195" s="7"/>
      <c r="E1195" s="8">
        <v>1</v>
      </c>
      <c r="F1195" s="9"/>
      <c r="G1195" s="45" t="s">
        <v>1127</v>
      </c>
      <c r="J1195" s="43"/>
    </row>
    <row r="1196" spans="2:10" ht="15">
      <c r="B1196" s="19" t="s">
        <v>1</v>
      </c>
      <c r="C1196" s="7">
        <v>77030</v>
      </c>
      <c r="D1196" s="7"/>
      <c r="E1196" s="8">
        <v>9</v>
      </c>
      <c r="F1196" s="9"/>
      <c r="G1196" s="45" t="s">
        <v>1127</v>
      </c>
      <c r="J1196" s="43"/>
    </row>
    <row r="1197" spans="2:10" ht="15">
      <c r="B1197" s="19" t="s">
        <v>1</v>
      </c>
      <c r="C1197" s="7">
        <v>74010</v>
      </c>
      <c r="D1197" s="7"/>
      <c r="E1197" s="8">
        <v>3</v>
      </c>
      <c r="F1197" s="9"/>
      <c r="G1197" s="45" t="s">
        <v>1127</v>
      </c>
      <c r="J1197" s="43"/>
    </row>
    <row r="1198" spans="2:10" ht="15">
      <c r="B1198" s="19" t="s">
        <v>1</v>
      </c>
      <c r="C1198" s="7">
        <v>774061</v>
      </c>
      <c r="D1198" s="7"/>
      <c r="E1198" s="8">
        <v>4</v>
      </c>
      <c r="F1198" s="9"/>
      <c r="G1198" s="45" t="s">
        <v>1127</v>
      </c>
      <c r="J1198" s="43"/>
    </row>
    <row r="1199" spans="2:10" ht="15">
      <c r="B1199" s="19" t="s">
        <v>1</v>
      </c>
      <c r="C1199" s="7" t="s">
        <v>254</v>
      </c>
      <c r="D1199" s="7"/>
      <c r="E1199" s="8">
        <v>1</v>
      </c>
      <c r="F1199" s="9"/>
      <c r="G1199" s="45" t="s">
        <v>1127</v>
      </c>
      <c r="J1199" s="43"/>
    </row>
    <row r="1200" spans="2:10" ht="15">
      <c r="B1200" s="19" t="s">
        <v>1</v>
      </c>
      <c r="C1200" s="7" t="s">
        <v>255</v>
      </c>
      <c r="D1200" s="7"/>
      <c r="E1200" s="8">
        <v>10</v>
      </c>
      <c r="F1200" s="9"/>
      <c r="G1200" s="45" t="s">
        <v>1127</v>
      </c>
      <c r="J1200" s="43"/>
    </row>
    <row r="1201" spans="2:10" ht="15">
      <c r="B1201" s="19" t="s">
        <v>1</v>
      </c>
      <c r="C1201" s="7">
        <v>77405</v>
      </c>
      <c r="D1201" s="7"/>
      <c r="E1201" s="8">
        <v>3</v>
      </c>
      <c r="F1201" s="9"/>
      <c r="G1201" s="45" t="s">
        <v>1127</v>
      </c>
      <c r="J1201" s="43"/>
    </row>
    <row r="1202" spans="2:10" ht="15">
      <c r="B1202" s="19" t="s">
        <v>1</v>
      </c>
      <c r="C1202" s="7">
        <v>74266</v>
      </c>
      <c r="D1202" s="7"/>
      <c r="E1202" s="8">
        <v>2</v>
      </c>
      <c r="F1202" s="9"/>
      <c r="G1202" s="45" t="s">
        <v>1127</v>
      </c>
      <c r="J1202" s="43"/>
    </row>
    <row r="1203" spans="2:10" ht="15">
      <c r="B1203" s="19" t="s">
        <v>1</v>
      </c>
      <c r="C1203" s="7">
        <v>73972</v>
      </c>
      <c r="D1203" s="7"/>
      <c r="E1203" s="8">
        <v>1</v>
      </c>
      <c r="F1203" s="9"/>
      <c r="G1203" s="45" t="s">
        <v>1127</v>
      </c>
      <c r="J1203" s="43"/>
    </row>
    <row r="1204" spans="2:10" ht="15">
      <c r="B1204" s="19" t="s">
        <v>1</v>
      </c>
      <c r="C1204" s="7">
        <v>776022</v>
      </c>
      <c r="D1204" s="7"/>
      <c r="E1204" s="8">
        <v>11</v>
      </c>
      <c r="F1204" s="9"/>
      <c r="G1204" s="45" t="s">
        <v>1127</v>
      </c>
      <c r="J1204" s="43"/>
    </row>
    <row r="1205" spans="2:10" ht="15">
      <c r="B1205" s="19" t="s">
        <v>1</v>
      </c>
      <c r="C1205" s="7">
        <v>69576</v>
      </c>
      <c r="D1205" s="7"/>
      <c r="E1205" s="8">
        <v>8</v>
      </c>
      <c r="F1205" s="9"/>
      <c r="G1205" s="45" t="s">
        <v>1127</v>
      </c>
      <c r="J1205" s="43"/>
    </row>
    <row r="1206" spans="2:10" ht="15">
      <c r="B1206" s="19" t="s">
        <v>1</v>
      </c>
      <c r="C1206" s="7">
        <v>77622</v>
      </c>
      <c r="D1206" s="7"/>
      <c r="E1206" s="8">
        <v>9</v>
      </c>
      <c r="F1206" s="9"/>
      <c r="G1206" s="45" t="s">
        <v>1127</v>
      </c>
      <c r="J1206" s="43"/>
    </row>
    <row r="1207" spans="2:10" ht="15">
      <c r="B1207" s="19" t="s">
        <v>1</v>
      </c>
      <c r="C1207" s="7">
        <v>74451</v>
      </c>
      <c r="D1207" s="7"/>
      <c r="E1207" s="8">
        <v>3</v>
      </c>
      <c r="F1207" s="9"/>
      <c r="G1207" s="45" t="s">
        <v>1127</v>
      </c>
      <c r="J1207" s="43"/>
    </row>
    <row r="1208" spans="2:10" ht="15">
      <c r="B1208" s="19" t="s">
        <v>1</v>
      </c>
      <c r="C1208" s="7">
        <v>774418</v>
      </c>
      <c r="D1208" s="7"/>
      <c r="E1208" s="8">
        <v>1</v>
      </c>
      <c r="F1208" s="9"/>
      <c r="G1208" s="45" t="s">
        <v>1127</v>
      </c>
      <c r="J1208" s="43"/>
    </row>
    <row r="1209" spans="2:10" ht="15">
      <c r="B1209" s="19" t="s">
        <v>1</v>
      </c>
      <c r="C1209" s="7">
        <v>774317</v>
      </c>
      <c r="D1209" s="7"/>
      <c r="E1209" s="8">
        <v>2</v>
      </c>
      <c r="F1209" s="9"/>
      <c r="G1209" s="45" t="s">
        <v>1127</v>
      </c>
      <c r="J1209" s="43"/>
    </row>
    <row r="1210" spans="2:10" ht="15">
      <c r="B1210" s="19" t="s">
        <v>1</v>
      </c>
      <c r="C1210" s="7">
        <v>38000</v>
      </c>
      <c r="D1210" s="7"/>
      <c r="E1210" s="8">
        <v>1000</v>
      </c>
      <c r="F1210" s="9"/>
      <c r="G1210" s="45" t="s">
        <v>1127</v>
      </c>
      <c r="J1210" s="43"/>
    </row>
    <row r="1211" spans="2:10" ht="15">
      <c r="B1211" s="19" t="s">
        <v>1</v>
      </c>
      <c r="C1211" s="7">
        <v>86103</v>
      </c>
      <c r="D1211" s="7"/>
      <c r="E1211" s="8">
        <v>27</v>
      </c>
      <c r="F1211" s="9"/>
      <c r="G1211" s="45" t="s">
        <v>1127</v>
      </c>
      <c r="J1211" s="43"/>
    </row>
    <row r="1212" spans="2:10" ht="15">
      <c r="B1212" s="19" t="s">
        <v>1</v>
      </c>
      <c r="C1212" s="7">
        <v>89127</v>
      </c>
      <c r="D1212" s="7"/>
      <c r="E1212" s="8">
        <v>9</v>
      </c>
      <c r="F1212" s="9"/>
      <c r="G1212" s="45" t="s">
        <v>1127</v>
      </c>
      <c r="J1212" s="43"/>
    </row>
    <row r="1213" spans="2:10" ht="15">
      <c r="B1213" s="19" t="s">
        <v>1</v>
      </c>
      <c r="C1213" s="7">
        <v>37400</v>
      </c>
      <c r="D1213" s="7"/>
      <c r="E1213" s="8">
        <v>3</v>
      </c>
      <c r="F1213" s="9"/>
      <c r="G1213" s="45" t="s">
        <v>1127</v>
      </c>
      <c r="J1213" s="43"/>
    </row>
    <row r="1214" spans="2:10" ht="15">
      <c r="B1214" s="19" t="s">
        <v>1</v>
      </c>
      <c r="C1214" s="7" t="s">
        <v>256</v>
      </c>
      <c r="D1214" s="7"/>
      <c r="E1214" s="8">
        <v>4</v>
      </c>
      <c r="F1214" s="9"/>
      <c r="G1214" s="45" t="s">
        <v>1127</v>
      </c>
      <c r="J1214" s="43"/>
    </row>
    <row r="1215" spans="2:10" ht="15">
      <c r="B1215" s="19" t="s">
        <v>1</v>
      </c>
      <c r="C1215" s="7" t="s">
        <v>257</v>
      </c>
      <c r="D1215" s="7"/>
      <c r="E1215" s="8">
        <v>58</v>
      </c>
      <c r="F1215" s="9"/>
      <c r="G1215" s="45" t="s">
        <v>1127</v>
      </c>
      <c r="J1215" s="43"/>
    </row>
    <row r="1216" spans="2:10" ht="15">
      <c r="B1216" s="19" t="s">
        <v>1</v>
      </c>
      <c r="C1216" s="7" t="s">
        <v>258</v>
      </c>
      <c r="D1216" s="7"/>
      <c r="E1216" s="8">
        <v>15</v>
      </c>
      <c r="F1216" s="9"/>
      <c r="G1216" s="45" t="s">
        <v>1127</v>
      </c>
      <c r="J1216" s="43"/>
    </row>
    <row r="1217" spans="2:10" ht="15">
      <c r="B1217" s="19" t="s">
        <v>1</v>
      </c>
      <c r="C1217" s="7" t="s">
        <v>259</v>
      </c>
      <c r="D1217" s="7"/>
      <c r="E1217" s="8">
        <v>19</v>
      </c>
      <c r="F1217" s="9"/>
      <c r="G1217" s="45" t="s">
        <v>1127</v>
      </c>
      <c r="J1217" s="43"/>
    </row>
    <row r="1218" spans="2:10" ht="15">
      <c r="B1218" s="19" t="s">
        <v>1</v>
      </c>
      <c r="C1218" s="7" t="s">
        <v>260</v>
      </c>
      <c r="D1218" s="7"/>
      <c r="E1218" s="8">
        <v>9</v>
      </c>
      <c r="F1218" s="9"/>
      <c r="G1218" s="45" t="s">
        <v>1127</v>
      </c>
      <c r="J1218" s="43"/>
    </row>
    <row r="1219" spans="2:10" ht="15">
      <c r="B1219" s="19" t="s">
        <v>1</v>
      </c>
      <c r="C1219" s="7" t="s">
        <v>261</v>
      </c>
      <c r="D1219" s="7"/>
      <c r="E1219" s="8">
        <v>1</v>
      </c>
      <c r="F1219" s="9"/>
      <c r="G1219" s="45" t="s">
        <v>1127</v>
      </c>
      <c r="J1219" s="43"/>
    </row>
    <row r="1220" spans="2:10" ht="15">
      <c r="B1220" s="19" t="s">
        <v>1</v>
      </c>
      <c r="C1220" s="7" t="s">
        <v>262</v>
      </c>
      <c r="D1220" s="7"/>
      <c r="E1220" s="8">
        <v>1</v>
      </c>
      <c r="F1220" s="9"/>
      <c r="G1220" s="45" t="s">
        <v>1127</v>
      </c>
      <c r="J1220" s="43"/>
    </row>
    <row r="1221" spans="2:10" ht="15">
      <c r="B1221" s="19" t="s">
        <v>1</v>
      </c>
      <c r="C1221" s="7" t="s">
        <v>263</v>
      </c>
      <c r="D1221" s="7"/>
      <c r="E1221" s="8">
        <v>14</v>
      </c>
      <c r="F1221" s="9"/>
      <c r="G1221" s="45" t="s">
        <v>1127</v>
      </c>
      <c r="J1221" s="43"/>
    </row>
    <row r="1222" spans="2:10" ht="15">
      <c r="B1222" s="19" t="s">
        <v>1</v>
      </c>
      <c r="C1222" s="7" t="s">
        <v>264</v>
      </c>
      <c r="D1222" s="7"/>
      <c r="E1222" s="8">
        <v>1</v>
      </c>
      <c r="F1222" s="9"/>
      <c r="G1222" s="45" t="s">
        <v>1127</v>
      </c>
      <c r="J1222" s="43"/>
    </row>
    <row r="1223" spans="2:10" ht="15">
      <c r="B1223" s="19" t="s">
        <v>1</v>
      </c>
      <c r="C1223" s="7" t="s">
        <v>265</v>
      </c>
      <c r="D1223" s="7"/>
      <c r="E1223" s="8">
        <v>1</v>
      </c>
      <c r="F1223" s="9"/>
      <c r="G1223" s="45" t="s">
        <v>1127</v>
      </c>
      <c r="J1223" s="43"/>
    </row>
    <row r="1224" spans="2:10" ht="30">
      <c r="B1224" s="19" t="s">
        <v>266</v>
      </c>
      <c r="C1224" s="7" t="s">
        <v>267</v>
      </c>
      <c r="D1224" s="7"/>
      <c r="E1224" s="8">
        <v>18</v>
      </c>
      <c r="F1224" s="9" t="s">
        <v>268</v>
      </c>
      <c r="G1224" s="45" t="s">
        <v>1127</v>
      </c>
      <c r="J1224" s="43"/>
    </row>
    <row r="1225" spans="2:10" ht="30">
      <c r="B1225" s="19" t="s">
        <v>266</v>
      </c>
      <c r="C1225" s="7" t="s">
        <v>267</v>
      </c>
      <c r="D1225" s="7"/>
      <c r="E1225" s="8">
        <v>2</v>
      </c>
      <c r="F1225" s="9" t="s">
        <v>269</v>
      </c>
      <c r="G1225" s="45" t="s">
        <v>1127</v>
      </c>
      <c r="J1225" s="43"/>
    </row>
    <row r="1226" spans="2:10" ht="15">
      <c r="B1226" s="19" t="s">
        <v>1</v>
      </c>
      <c r="C1226" s="7" t="s">
        <v>270</v>
      </c>
      <c r="D1226" s="7"/>
      <c r="E1226" s="8">
        <v>15</v>
      </c>
      <c r="F1226" s="9"/>
      <c r="G1226" s="45" t="s">
        <v>1127</v>
      </c>
      <c r="J1226" s="43"/>
    </row>
    <row r="1227" spans="2:10" ht="15">
      <c r="B1227" s="19" t="s">
        <v>1</v>
      </c>
      <c r="C1227" s="7">
        <v>74801</v>
      </c>
      <c r="D1227" s="7"/>
      <c r="E1227" s="8">
        <v>10</v>
      </c>
      <c r="F1227" s="9"/>
      <c r="G1227" s="45" t="s">
        <v>1127</v>
      </c>
      <c r="J1227" s="43"/>
    </row>
    <row r="1228" spans="2:10" ht="15">
      <c r="B1228" s="19" t="s">
        <v>1</v>
      </c>
      <c r="C1228" s="7" t="s">
        <v>271</v>
      </c>
      <c r="D1228" s="7"/>
      <c r="E1228" s="8">
        <v>1</v>
      </c>
      <c r="F1228" s="9"/>
      <c r="G1228" s="45" t="s">
        <v>1127</v>
      </c>
      <c r="J1228" s="43"/>
    </row>
    <row r="1229" spans="2:10" ht="15">
      <c r="B1229" s="19" t="s">
        <v>1</v>
      </c>
      <c r="C1229" s="7">
        <v>26239</v>
      </c>
      <c r="D1229" s="7"/>
      <c r="E1229" s="8">
        <v>1</v>
      </c>
      <c r="F1229" s="9"/>
      <c r="G1229" s="45" t="s">
        <v>1127</v>
      </c>
      <c r="J1229" s="43"/>
    </row>
    <row r="1230" spans="2:10" ht="15">
      <c r="B1230" s="19" t="s">
        <v>1</v>
      </c>
      <c r="C1230" s="7" t="s">
        <v>272</v>
      </c>
      <c r="D1230" s="7"/>
      <c r="E1230" s="8">
        <v>1</v>
      </c>
      <c r="F1230" s="9"/>
      <c r="G1230" s="45" t="s">
        <v>1127</v>
      </c>
      <c r="J1230" s="43"/>
    </row>
    <row r="1231" spans="2:10" ht="15">
      <c r="B1231" s="19" t="s">
        <v>1</v>
      </c>
      <c r="C1231" s="7">
        <v>31418</v>
      </c>
      <c r="D1231" s="7"/>
      <c r="E1231" s="8">
        <v>5</v>
      </c>
      <c r="F1231" s="9"/>
      <c r="G1231" s="45" t="s">
        <v>1127</v>
      </c>
      <c r="J1231" s="43"/>
    </row>
    <row r="1232" spans="2:10" ht="15">
      <c r="B1232" s="19" t="s">
        <v>1</v>
      </c>
      <c r="C1232" s="7">
        <v>50299</v>
      </c>
      <c r="D1232" s="7"/>
      <c r="E1232" s="8">
        <v>12</v>
      </c>
      <c r="F1232" s="9"/>
      <c r="G1232" s="45" t="s">
        <v>1127</v>
      </c>
      <c r="J1232" s="43"/>
    </row>
    <row r="1233" spans="2:10" ht="15">
      <c r="B1233" s="19" t="s">
        <v>1</v>
      </c>
      <c r="C1233" s="7">
        <v>78036</v>
      </c>
      <c r="D1233" s="7"/>
      <c r="E1233" s="8">
        <v>1</v>
      </c>
      <c r="F1233" s="9"/>
      <c r="G1233" s="45" t="s">
        <v>1127</v>
      </c>
      <c r="J1233" s="43"/>
    </row>
    <row r="1234" spans="2:10" ht="15">
      <c r="B1234" s="19" t="s">
        <v>1</v>
      </c>
      <c r="C1234" s="7">
        <v>30899</v>
      </c>
      <c r="D1234" s="7"/>
      <c r="E1234" s="8">
        <v>500</v>
      </c>
      <c r="F1234" s="9" t="s">
        <v>273</v>
      </c>
      <c r="G1234" s="45" t="s">
        <v>1127</v>
      </c>
      <c r="J1234" s="43"/>
    </row>
    <row r="1235" spans="2:10" ht="15">
      <c r="B1235" s="19" t="s">
        <v>1</v>
      </c>
      <c r="C1235" s="7">
        <v>10917</v>
      </c>
      <c r="D1235" s="7"/>
      <c r="E1235" s="8">
        <v>8</v>
      </c>
      <c r="F1235" s="9"/>
      <c r="G1235" s="45" t="s">
        <v>1127</v>
      </c>
      <c r="J1235" s="43"/>
    </row>
    <row r="1236" spans="2:10" ht="15">
      <c r="B1236" s="19" t="s">
        <v>1</v>
      </c>
      <c r="C1236" s="7">
        <v>69851</v>
      </c>
      <c r="D1236" s="7"/>
      <c r="E1236" s="8">
        <v>6</v>
      </c>
      <c r="F1236" s="9"/>
      <c r="G1236" s="45" t="s">
        <v>1127</v>
      </c>
      <c r="J1236" s="43"/>
    </row>
    <row r="1237" spans="2:10" ht="15">
      <c r="B1237" s="19" t="s">
        <v>1</v>
      </c>
      <c r="C1237" s="7">
        <v>10927</v>
      </c>
      <c r="D1237" s="7"/>
      <c r="E1237" s="8">
        <v>10</v>
      </c>
      <c r="F1237" s="9"/>
      <c r="G1237" s="45" t="s">
        <v>1127</v>
      </c>
      <c r="J1237" s="43"/>
    </row>
    <row r="1238" spans="2:10" ht="15">
      <c r="B1238" s="19" t="s">
        <v>1</v>
      </c>
      <c r="C1238" s="7">
        <v>85963</v>
      </c>
      <c r="D1238" s="7"/>
      <c r="E1238" s="8" t="s">
        <v>22</v>
      </c>
      <c r="F1238" s="9"/>
      <c r="G1238" s="45" t="s">
        <v>1127</v>
      </c>
      <c r="J1238" s="43"/>
    </row>
    <row r="1239" spans="2:10" ht="15">
      <c r="B1239" s="19" t="s">
        <v>1</v>
      </c>
      <c r="C1239" s="7">
        <v>53591</v>
      </c>
      <c r="D1239" s="7"/>
      <c r="E1239" s="8">
        <v>1</v>
      </c>
      <c r="F1239" s="9"/>
      <c r="G1239" s="45" t="s">
        <v>1127</v>
      </c>
      <c r="J1239" s="43"/>
    </row>
    <row r="1240" spans="2:10" ht="15">
      <c r="B1240" s="19" t="s">
        <v>1</v>
      </c>
      <c r="C1240" s="7">
        <v>774400</v>
      </c>
      <c r="D1240" s="7"/>
      <c r="E1240" s="8">
        <v>4</v>
      </c>
      <c r="F1240" s="9"/>
      <c r="G1240" s="45" t="s">
        <v>1127</v>
      </c>
      <c r="J1240" s="43"/>
    </row>
    <row r="1241" spans="2:10" ht="15">
      <c r="B1241" s="19" t="s">
        <v>1</v>
      </c>
      <c r="C1241" s="7">
        <v>604802</v>
      </c>
      <c r="D1241" s="7"/>
      <c r="E1241" s="8">
        <v>19</v>
      </c>
      <c r="F1241" s="9"/>
      <c r="G1241" s="45" t="s">
        <v>1127</v>
      </c>
      <c r="J1241" s="43"/>
    </row>
    <row r="1242" spans="2:10" ht="15">
      <c r="B1242" s="19" t="s">
        <v>1</v>
      </c>
      <c r="C1242" s="7" t="s">
        <v>274</v>
      </c>
      <c r="D1242" s="7"/>
      <c r="E1242" s="8">
        <v>17</v>
      </c>
      <c r="F1242" s="9"/>
      <c r="G1242" s="45" t="s">
        <v>1127</v>
      </c>
      <c r="J1242" s="43"/>
    </row>
    <row r="1243" spans="2:10" ht="15">
      <c r="B1243" s="19" t="s">
        <v>1</v>
      </c>
      <c r="C1243" s="7">
        <v>604803</v>
      </c>
      <c r="D1243" s="7"/>
      <c r="E1243" s="8">
        <v>10</v>
      </c>
      <c r="F1243" s="9"/>
      <c r="G1243" s="45" t="s">
        <v>1127</v>
      </c>
      <c r="J1243" s="43"/>
    </row>
    <row r="1244" spans="2:10" ht="15">
      <c r="B1244" s="19" t="s">
        <v>1</v>
      </c>
      <c r="C1244" s="7">
        <v>604836</v>
      </c>
      <c r="D1244" s="7"/>
      <c r="E1244" s="8">
        <v>2</v>
      </c>
      <c r="F1244" s="9"/>
      <c r="G1244" s="45" t="s">
        <v>1127</v>
      </c>
      <c r="J1244" s="43"/>
    </row>
    <row r="1245" spans="2:10" ht="15">
      <c r="B1245" s="19" t="s">
        <v>1</v>
      </c>
      <c r="C1245" s="7" t="s">
        <v>275</v>
      </c>
      <c r="D1245" s="7"/>
      <c r="E1245" s="8">
        <v>2</v>
      </c>
      <c r="F1245" s="9"/>
      <c r="G1245" s="45" t="s">
        <v>1127</v>
      </c>
      <c r="J1245" s="43"/>
    </row>
    <row r="1246" spans="2:10" ht="15">
      <c r="B1246" s="19" t="s">
        <v>1</v>
      </c>
      <c r="C1246" s="7" t="s">
        <v>276</v>
      </c>
      <c r="D1246" s="7"/>
      <c r="E1246" s="8">
        <v>4</v>
      </c>
      <c r="F1246" s="9"/>
      <c r="G1246" s="45" t="s">
        <v>1127</v>
      </c>
      <c r="J1246" s="43"/>
    </row>
    <row r="1247" spans="2:10" ht="15">
      <c r="B1247" s="19" t="s">
        <v>1</v>
      </c>
      <c r="C1247" s="7">
        <v>26287</v>
      </c>
      <c r="D1247" s="7"/>
      <c r="E1247" s="8">
        <v>1</v>
      </c>
      <c r="F1247" s="9"/>
      <c r="G1247" s="45" t="s">
        <v>1127</v>
      </c>
      <c r="J1247" s="43"/>
    </row>
    <row r="1248" spans="2:10" ht="15">
      <c r="B1248" s="19" t="s">
        <v>1</v>
      </c>
      <c r="C1248" s="7">
        <v>604835</v>
      </c>
      <c r="D1248" s="7"/>
      <c r="E1248" s="8">
        <v>1</v>
      </c>
      <c r="F1248" s="9"/>
      <c r="G1248" s="45" t="s">
        <v>1127</v>
      </c>
      <c r="J1248" s="43"/>
    </row>
    <row r="1249" spans="2:10" ht="15">
      <c r="B1249" s="19" t="s">
        <v>1</v>
      </c>
      <c r="C1249" s="7" t="s">
        <v>277</v>
      </c>
      <c r="D1249" s="7"/>
      <c r="E1249" s="8">
        <v>1</v>
      </c>
      <c r="F1249" s="9"/>
      <c r="G1249" s="45" t="s">
        <v>1127</v>
      </c>
      <c r="J1249" s="43"/>
    </row>
    <row r="1250" spans="2:10" ht="15">
      <c r="B1250" s="19" t="s">
        <v>1</v>
      </c>
      <c r="C1250" s="7" t="s">
        <v>278</v>
      </c>
      <c r="D1250" s="7"/>
      <c r="E1250" s="8">
        <v>1</v>
      </c>
      <c r="F1250" s="9"/>
      <c r="G1250" s="45" t="s">
        <v>1127</v>
      </c>
      <c r="J1250" s="43"/>
    </row>
    <row r="1251" spans="2:10" ht="15">
      <c r="B1251" s="19" t="s">
        <v>1</v>
      </c>
      <c r="C1251" s="7" t="s">
        <v>279</v>
      </c>
      <c r="D1251" s="7"/>
      <c r="E1251" s="8">
        <v>4</v>
      </c>
      <c r="F1251" s="9"/>
      <c r="G1251" s="45" t="s">
        <v>1127</v>
      </c>
      <c r="J1251" s="43"/>
    </row>
    <row r="1252" spans="2:10" ht="15">
      <c r="B1252" s="19" t="s">
        <v>1</v>
      </c>
      <c r="C1252" s="7" t="s">
        <v>280</v>
      </c>
      <c r="D1252" s="7"/>
      <c r="E1252" s="8">
        <v>1</v>
      </c>
      <c r="F1252" s="9"/>
      <c r="G1252" s="45" t="s">
        <v>1127</v>
      </c>
      <c r="J1252" s="43"/>
    </row>
    <row r="1253" spans="2:10" ht="15">
      <c r="B1253" s="19" t="s">
        <v>1</v>
      </c>
      <c r="C1253" s="7">
        <v>604818</v>
      </c>
      <c r="D1253" s="7"/>
      <c r="E1253" s="8">
        <v>4</v>
      </c>
      <c r="F1253" s="9"/>
      <c r="G1253" s="45" t="s">
        <v>1127</v>
      </c>
      <c r="J1253" s="43"/>
    </row>
    <row r="1254" spans="2:10" ht="15">
      <c r="B1254" s="19" t="s">
        <v>1</v>
      </c>
      <c r="C1254" s="7" t="s">
        <v>275</v>
      </c>
      <c r="D1254" s="7"/>
      <c r="E1254" s="8">
        <v>4</v>
      </c>
      <c r="F1254" s="9"/>
      <c r="G1254" s="45" t="s">
        <v>1127</v>
      </c>
      <c r="J1254" s="43"/>
    </row>
    <row r="1255" spans="2:10" ht="15">
      <c r="B1255" s="19" t="s">
        <v>1</v>
      </c>
      <c r="C1255" s="7">
        <v>88289</v>
      </c>
      <c r="D1255" s="7"/>
      <c r="E1255" s="8">
        <v>1</v>
      </c>
      <c r="F1255" s="9"/>
      <c r="G1255" s="45" t="s">
        <v>1127</v>
      </c>
      <c r="J1255" s="43"/>
    </row>
    <row r="1256" spans="2:10" ht="15">
      <c r="B1256" s="19" t="s">
        <v>1</v>
      </c>
      <c r="C1256" s="7">
        <v>773716</v>
      </c>
      <c r="D1256" s="7"/>
      <c r="E1256" s="8">
        <v>10</v>
      </c>
      <c r="F1256" s="9"/>
      <c r="G1256" s="45" t="s">
        <v>1127</v>
      </c>
      <c r="J1256" s="43"/>
    </row>
    <row r="1257" spans="2:10" ht="15">
      <c r="B1257" s="19" t="s">
        <v>1</v>
      </c>
      <c r="C1257" s="7">
        <v>776181</v>
      </c>
      <c r="D1257" s="7"/>
      <c r="E1257" s="8">
        <v>10</v>
      </c>
      <c r="F1257" s="9"/>
      <c r="G1257" s="45" t="s">
        <v>1127</v>
      </c>
      <c r="J1257" s="43"/>
    </row>
    <row r="1258" spans="2:10" ht="15">
      <c r="B1258" s="19" t="s">
        <v>1</v>
      </c>
      <c r="C1258" s="7">
        <v>774351</v>
      </c>
      <c r="D1258" s="7"/>
      <c r="E1258" s="8">
        <v>4</v>
      </c>
      <c r="F1258" s="9"/>
      <c r="G1258" s="45" t="s">
        <v>1127</v>
      </c>
      <c r="J1258" s="43"/>
    </row>
    <row r="1259" spans="2:10" ht="15">
      <c r="B1259" s="19" t="s">
        <v>1</v>
      </c>
      <c r="C1259" s="7">
        <v>774452</v>
      </c>
      <c r="D1259" s="7"/>
      <c r="E1259" s="8">
        <v>1</v>
      </c>
      <c r="F1259" s="9"/>
      <c r="G1259" s="45" t="s">
        <v>1127</v>
      </c>
      <c r="J1259" s="43"/>
    </row>
    <row r="1260" spans="2:10" ht="15">
      <c r="B1260" s="19" t="s">
        <v>1</v>
      </c>
      <c r="C1260" s="7">
        <v>774352</v>
      </c>
      <c r="D1260" s="7"/>
      <c r="E1260" s="8">
        <v>16</v>
      </c>
      <c r="F1260" s="9"/>
      <c r="G1260" s="45" t="s">
        <v>1127</v>
      </c>
      <c r="J1260" s="43"/>
    </row>
    <row r="1261" spans="2:10" ht="15">
      <c r="B1261" s="19" t="s">
        <v>1</v>
      </c>
      <c r="C1261" s="7">
        <v>80281</v>
      </c>
      <c r="D1261" s="7"/>
      <c r="E1261" s="8">
        <v>3</v>
      </c>
      <c r="F1261" s="9"/>
      <c r="G1261" s="45" t="s">
        <v>1127</v>
      </c>
      <c r="J1261" s="43"/>
    </row>
    <row r="1262" spans="2:10" ht="15">
      <c r="B1262" s="19" t="s">
        <v>1</v>
      </c>
      <c r="C1262" s="7">
        <v>770151</v>
      </c>
      <c r="D1262" s="7"/>
      <c r="E1262" s="8">
        <v>10</v>
      </c>
      <c r="F1262" s="9"/>
      <c r="G1262" s="45" t="s">
        <v>1127</v>
      </c>
      <c r="J1262" s="43"/>
    </row>
    <row r="1263" spans="2:10" ht="15">
      <c r="B1263" s="19" t="s">
        <v>1</v>
      </c>
      <c r="C1263" s="7">
        <v>770151</v>
      </c>
      <c r="D1263" s="7"/>
      <c r="E1263" s="8">
        <v>11</v>
      </c>
      <c r="F1263" s="9"/>
      <c r="G1263" s="45" t="s">
        <v>1127</v>
      </c>
      <c r="J1263" s="43"/>
    </row>
    <row r="1264" spans="2:10" ht="15">
      <c r="B1264" s="19" t="s">
        <v>1</v>
      </c>
      <c r="C1264" s="7">
        <v>89325</v>
      </c>
      <c r="D1264" s="7"/>
      <c r="E1264" s="8">
        <v>5</v>
      </c>
      <c r="F1264" s="9"/>
      <c r="G1264" s="45" t="s">
        <v>1127</v>
      </c>
      <c r="J1264" s="43"/>
    </row>
    <row r="1265" spans="2:10" ht="15">
      <c r="B1265" s="19" t="s">
        <v>1</v>
      </c>
      <c r="C1265" s="7">
        <v>30557</v>
      </c>
      <c r="D1265" s="7"/>
      <c r="E1265" s="8">
        <v>4</v>
      </c>
      <c r="F1265" s="9"/>
      <c r="G1265" s="45" t="s">
        <v>1127</v>
      </c>
      <c r="J1265" s="43"/>
    </row>
    <row r="1266" spans="2:10" ht="15">
      <c r="B1266" s="19" t="s">
        <v>1</v>
      </c>
      <c r="C1266" s="7">
        <v>89314</v>
      </c>
      <c r="D1266" s="7"/>
      <c r="E1266" s="8">
        <v>11</v>
      </c>
      <c r="F1266" s="9"/>
      <c r="G1266" s="45" t="s">
        <v>1127</v>
      </c>
      <c r="J1266" s="43"/>
    </row>
    <row r="1267" spans="2:10" ht="15">
      <c r="B1267" s="19" t="s">
        <v>1</v>
      </c>
      <c r="C1267" s="7">
        <v>89324</v>
      </c>
      <c r="D1267" s="7"/>
      <c r="E1267" s="8">
        <v>4</v>
      </c>
      <c r="F1267" s="9"/>
      <c r="G1267" s="45" t="s">
        <v>1127</v>
      </c>
      <c r="J1267" s="43"/>
    </row>
    <row r="1268" spans="2:10" ht="15">
      <c r="B1268" s="19" t="s">
        <v>1</v>
      </c>
      <c r="C1268" s="7">
        <v>80280</v>
      </c>
      <c r="D1268" s="7"/>
      <c r="E1268" s="8">
        <v>2</v>
      </c>
      <c r="F1268" s="9"/>
      <c r="G1268" s="45" t="s">
        <v>1127</v>
      </c>
      <c r="J1268" s="43"/>
    </row>
    <row r="1269" spans="2:10" ht="15">
      <c r="B1269" s="19" t="s">
        <v>1</v>
      </c>
      <c r="C1269" s="7">
        <v>774000</v>
      </c>
      <c r="D1269" s="7"/>
      <c r="E1269" s="8">
        <v>1</v>
      </c>
      <c r="F1269" s="9" t="s">
        <v>281</v>
      </c>
      <c r="G1269" s="45" t="s">
        <v>1127</v>
      </c>
      <c r="J1269" s="43"/>
    </row>
    <row r="1270" spans="2:10" ht="15">
      <c r="B1270" s="19" t="s">
        <v>1</v>
      </c>
      <c r="C1270" s="7" t="s">
        <v>282</v>
      </c>
      <c r="D1270" s="7"/>
      <c r="E1270" s="8">
        <v>4</v>
      </c>
      <c r="F1270" s="9"/>
      <c r="G1270" s="45" t="s">
        <v>1127</v>
      </c>
      <c r="J1270" s="43"/>
    </row>
    <row r="1271" spans="2:10" ht="15">
      <c r="B1271" s="19" t="s">
        <v>1</v>
      </c>
      <c r="C1271" s="7" t="s">
        <v>283</v>
      </c>
      <c r="D1271" s="7"/>
      <c r="E1271" s="8">
        <v>3</v>
      </c>
      <c r="F1271" s="9"/>
      <c r="G1271" s="45" t="s">
        <v>1127</v>
      </c>
      <c r="J1271" s="43"/>
    </row>
    <row r="1272" spans="2:10" ht="15">
      <c r="B1272" s="19" t="s">
        <v>1</v>
      </c>
      <c r="C1272" s="7" t="s">
        <v>284</v>
      </c>
      <c r="D1272" s="7"/>
      <c r="E1272" s="8">
        <v>1</v>
      </c>
      <c r="F1272" s="9"/>
      <c r="G1272" s="45" t="s">
        <v>1127</v>
      </c>
      <c r="J1272" s="43"/>
    </row>
    <row r="1273" spans="2:10" ht="15">
      <c r="B1273" s="19" t="s">
        <v>1</v>
      </c>
      <c r="C1273" s="7" t="s">
        <v>285</v>
      </c>
      <c r="D1273" s="7"/>
      <c r="E1273" s="8">
        <v>2</v>
      </c>
      <c r="F1273" s="9"/>
      <c r="G1273" s="45" t="s">
        <v>1127</v>
      </c>
      <c r="J1273" s="43"/>
    </row>
    <row r="1274" spans="2:10" ht="15">
      <c r="B1274" s="19" t="s">
        <v>1</v>
      </c>
      <c r="C1274" s="7" t="s">
        <v>286</v>
      </c>
      <c r="D1274" s="7"/>
      <c r="E1274" s="8">
        <v>1</v>
      </c>
      <c r="F1274" s="9"/>
      <c r="G1274" s="45" t="s">
        <v>1127</v>
      </c>
      <c r="J1274" s="43"/>
    </row>
    <row r="1275" spans="2:10" ht="15">
      <c r="B1275" s="19" t="s">
        <v>1</v>
      </c>
      <c r="C1275" s="7" t="s">
        <v>275</v>
      </c>
      <c r="D1275" s="7"/>
      <c r="E1275" s="8">
        <v>3</v>
      </c>
      <c r="F1275" s="9"/>
      <c r="G1275" s="45" t="s">
        <v>1127</v>
      </c>
      <c r="J1275" s="43"/>
    </row>
    <row r="1276" spans="2:10" ht="30">
      <c r="B1276" s="19" t="s">
        <v>287</v>
      </c>
      <c r="C1276" s="7" t="s">
        <v>288</v>
      </c>
      <c r="D1276" s="7"/>
      <c r="E1276" s="8">
        <v>1</v>
      </c>
      <c r="F1276" s="9"/>
      <c r="G1276" s="45" t="s">
        <v>1127</v>
      </c>
      <c r="J1276" s="43"/>
    </row>
    <row r="1277" spans="2:10" ht="15">
      <c r="B1277" s="19" t="s">
        <v>289</v>
      </c>
      <c r="C1277" s="7" t="s">
        <v>290</v>
      </c>
      <c r="D1277" s="7"/>
      <c r="E1277" s="8">
        <v>1</v>
      </c>
      <c r="F1277" s="9" t="s">
        <v>291</v>
      </c>
      <c r="G1277" s="45" t="s">
        <v>1127</v>
      </c>
      <c r="J1277" s="43"/>
    </row>
    <row r="1278" spans="2:10" ht="30">
      <c r="B1278" s="19" t="s">
        <v>20</v>
      </c>
      <c r="C1278" s="7" t="s">
        <v>292</v>
      </c>
      <c r="D1278" s="7"/>
      <c r="E1278" s="8">
        <v>1</v>
      </c>
      <c r="F1278" s="9" t="s">
        <v>291</v>
      </c>
      <c r="G1278" s="45" t="s">
        <v>1127</v>
      </c>
      <c r="J1278" s="43"/>
    </row>
    <row r="1279" spans="2:10" ht="30">
      <c r="B1279" s="19" t="s">
        <v>20</v>
      </c>
      <c r="C1279" s="7" t="s">
        <v>293</v>
      </c>
      <c r="D1279" s="7"/>
      <c r="E1279" s="8">
        <v>2</v>
      </c>
      <c r="F1279" s="9" t="s">
        <v>294</v>
      </c>
      <c r="G1279" s="45" t="s">
        <v>1127</v>
      </c>
      <c r="J1279" s="43"/>
    </row>
    <row r="1280" spans="2:10" ht="30">
      <c r="B1280" s="19" t="s">
        <v>20</v>
      </c>
      <c r="C1280" s="7" t="s">
        <v>295</v>
      </c>
      <c r="D1280" s="7"/>
      <c r="E1280" s="8">
        <v>1</v>
      </c>
      <c r="F1280" s="9"/>
      <c r="G1280" s="45" t="s">
        <v>1127</v>
      </c>
      <c r="J1280" s="43"/>
    </row>
    <row r="1281" spans="2:10" ht="30">
      <c r="B1281" s="19" t="s">
        <v>20</v>
      </c>
      <c r="C1281" s="7" t="s">
        <v>296</v>
      </c>
      <c r="D1281" s="7"/>
      <c r="E1281" s="8">
        <v>3</v>
      </c>
      <c r="F1281" s="9"/>
      <c r="G1281" s="45" t="s">
        <v>1127</v>
      </c>
      <c r="J1281" s="43"/>
    </row>
    <row r="1282" spans="2:10" ht="30">
      <c r="B1282" s="19" t="s">
        <v>20</v>
      </c>
      <c r="C1282" s="7" t="s">
        <v>297</v>
      </c>
      <c r="D1282" s="7"/>
      <c r="E1282" s="8">
        <v>1</v>
      </c>
      <c r="F1282" s="9"/>
      <c r="G1282" s="45" t="s">
        <v>1127</v>
      </c>
      <c r="J1282" s="43"/>
    </row>
    <row r="1283" spans="2:10" ht="45">
      <c r="B1283" s="19" t="s">
        <v>298</v>
      </c>
      <c r="C1283" s="7" t="s">
        <v>299</v>
      </c>
      <c r="D1283" s="7"/>
      <c r="E1283" s="8">
        <v>1</v>
      </c>
      <c r="F1283" s="9" t="s">
        <v>300</v>
      </c>
      <c r="G1283" s="45" t="s">
        <v>1127</v>
      </c>
      <c r="J1283" s="43"/>
    </row>
    <row r="1284" spans="2:10" ht="30">
      <c r="B1284" s="19" t="s">
        <v>301</v>
      </c>
      <c r="C1284" s="7" t="s">
        <v>302</v>
      </c>
      <c r="D1284" s="7"/>
      <c r="E1284" s="8">
        <v>1</v>
      </c>
      <c r="F1284" s="9"/>
      <c r="G1284" s="45" t="s">
        <v>1127</v>
      </c>
      <c r="J1284" s="43"/>
    </row>
    <row r="1285" spans="2:10" ht="15">
      <c r="B1285" s="19" t="s">
        <v>301</v>
      </c>
      <c r="C1285" s="7" t="s">
        <v>303</v>
      </c>
      <c r="D1285" s="7"/>
      <c r="E1285" s="8">
        <v>1</v>
      </c>
      <c r="F1285" s="9" t="s">
        <v>294</v>
      </c>
      <c r="G1285" s="45" t="s">
        <v>1127</v>
      </c>
      <c r="J1285" s="43"/>
    </row>
    <row r="1286" spans="2:10" ht="30">
      <c r="B1286" s="19" t="s">
        <v>301</v>
      </c>
      <c r="C1286" s="7" t="s">
        <v>304</v>
      </c>
      <c r="D1286" s="7"/>
      <c r="E1286" s="8">
        <v>1</v>
      </c>
      <c r="F1286" s="9"/>
      <c r="G1286" s="45" t="s">
        <v>1127</v>
      </c>
      <c r="J1286" s="43"/>
    </row>
    <row r="1287" spans="2:10" ht="15">
      <c r="B1287" s="19" t="s">
        <v>305</v>
      </c>
      <c r="C1287" s="7" t="s">
        <v>306</v>
      </c>
      <c r="D1287" s="7"/>
      <c r="E1287" s="8">
        <v>110</v>
      </c>
      <c r="F1287" s="9" t="s">
        <v>307</v>
      </c>
      <c r="G1287" s="45" t="s">
        <v>1127</v>
      </c>
      <c r="J1287" s="43"/>
    </row>
    <row r="1288" spans="2:10" ht="30">
      <c r="B1288" s="19" t="s">
        <v>308</v>
      </c>
      <c r="C1288" s="7" t="s">
        <v>309</v>
      </c>
      <c r="D1288" s="7"/>
      <c r="E1288" s="8">
        <v>10</v>
      </c>
      <c r="F1288" s="9" t="s">
        <v>307</v>
      </c>
      <c r="G1288" s="45" t="s">
        <v>1127</v>
      </c>
      <c r="J1288" s="43"/>
    </row>
    <row r="1289" spans="2:10" ht="15">
      <c r="B1289" s="19" t="s">
        <v>310</v>
      </c>
      <c r="C1289" s="7" t="s">
        <v>311</v>
      </c>
      <c r="D1289" s="7"/>
      <c r="E1289" s="8">
        <v>9</v>
      </c>
      <c r="F1289" s="9" t="s">
        <v>307</v>
      </c>
      <c r="G1289" s="45" t="s">
        <v>1127</v>
      </c>
      <c r="J1289" s="43"/>
    </row>
    <row r="1290" spans="2:10" ht="15">
      <c r="B1290" s="19" t="s">
        <v>310</v>
      </c>
      <c r="C1290" s="7" t="s">
        <v>312</v>
      </c>
      <c r="D1290" s="7"/>
      <c r="E1290" s="8">
        <v>1</v>
      </c>
      <c r="F1290" s="9" t="s">
        <v>307</v>
      </c>
      <c r="G1290" s="45" t="s">
        <v>1127</v>
      </c>
      <c r="J1290" s="43"/>
    </row>
    <row r="1291" spans="2:10" ht="15">
      <c r="B1291" s="19" t="s">
        <v>313</v>
      </c>
      <c r="C1291" s="7" t="s">
        <v>314</v>
      </c>
      <c r="D1291" s="7"/>
      <c r="E1291" s="8">
        <v>1</v>
      </c>
      <c r="F1291" s="9" t="s">
        <v>315</v>
      </c>
      <c r="G1291" s="45" t="s">
        <v>1127</v>
      </c>
      <c r="J1291" s="43"/>
    </row>
    <row r="1292" spans="2:10" ht="15">
      <c r="B1292" s="19" t="s">
        <v>313</v>
      </c>
      <c r="C1292" s="7" t="s">
        <v>316</v>
      </c>
      <c r="D1292" s="7"/>
      <c r="E1292" s="8">
        <v>1</v>
      </c>
      <c r="F1292" s="9" t="s">
        <v>315</v>
      </c>
      <c r="G1292" s="45" t="s">
        <v>1127</v>
      </c>
      <c r="J1292" s="43"/>
    </row>
    <row r="1293" spans="2:10" ht="15">
      <c r="B1293" s="19" t="s">
        <v>313</v>
      </c>
      <c r="C1293" s="7" t="s">
        <v>317</v>
      </c>
      <c r="D1293" s="7"/>
      <c r="E1293" s="8">
        <v>1</v>
      </c>
      <c r="F1293" s="9" t="s">
        <v>315</v>
      </c>
      <c r="G1293" s="45" t="s">
        <v>1127</v>
      </c>
      <c r="J1293" s="43"/>
    </row>
    <row r="1294" spans="2:10" ht="30">
      <c r="B1294" s="19" t="s">
        <v>266</v>
      </c>
      <c r="C1294" s="7" t="s">
        <v>267</v>
      </c>
      <c r="D1294" s="7"/>
      <c r="E1294" s="8">
        <v>8</v>
      </c>
      <c r="F1294" s="9" t="s">
        <v>318</v>
      </c>
      <c r="G1294" s="45" t="s">
        <v>1127</v>
      </c>
      <c r="J1294" s="43"/>
    </row>
    <row r="1295" spans="2:10" ht="75">
      <c r="B1295" s="19" t="s">
        <v>266</v>
      </c>
      <c r="C1295" s="7" t="s">
        <v>319</v>
      </c>
      <c r="D1295" s="7"/>
      <c r="E1295" s="8">
        <v>5</v>
      </c>
      <c r="F1295" s="9" t="s">
        <v>320</v>
      </c>
      <c r="G1295" s="45" t="s">
        <v>1127</v>
      </c>
      <c r="J1295" s="43"/>
    </row>
    <row r="1296" spans="2:10" ht="15">
      <c r="B1296" s="19" t="s">
        <v>266</v>
      </c>
      <c r="C1296" s="7"/>
      <c r="D1296" s="7"/>
      <c r="E1296" s="8"/>
      <c r="F1296" s="9"/>
      <c r="G1296" s="45" t="s">
        <v>1127</v>
      </c>
      <c r="J1296" s="43"/>
    </row>
    <row r="1297" spans="2:10" ht="15">
      <c r="B1297" s="19" t="s">
        <v>1</v>
      </c>
      <c r="C1297" s="7">
        <v>10619</v>
      </c>
      <c r="D1297" s="7"/>
      <c r="E1297" s="8">
        <v>6</v>
      </c>
      <c r="F1297" s="9"/>
      <c r="G1297" s="45" t="s">
        <v>1127</v>
      </c>
      <c r="J1297" s="43"/>
    </row>
    <row r="1298" spans="2:10" ht="15">
      <c r="B1298" s="19" t="s">
        <v>1</v>
      </c>
      <c r="C1298" s="7">
        <v>10622</v>
      </c>
      <c r="D1298" s="7"/>
      <c r="E1298" s="8">
        <v>4</v>
      </c>
      <c r="F1298" s="9"/>
      <c r="G1298" s="45" t="s">
        <v>1127</v>
      </c>
      <c r="J1298" s="43"/>
    </row>
    <row r="1299" spans="2:10" ht="15">
      <c r="B1299" s="19" t="s">
        <v>1</v>
      </c>
      <c r="C1299" s="7">
        <v>10767</v>
      </c>
      <c r="D1299" s="7"/>
      <c r="E1299" s="8">
        <v>1</v>
      </c>
      <c r="F1299" s="9"/>
      <c r="G1299" s="45" t="s">
        <v>1127</v>
      </c>
      <c r="J1299" s="43"/>
    </row>
    <row r="1300" spans="2:10" ht="15">
      <c r="B1300" s="19" t="s">
        <v>1</v>
      </c>
      <c r="C1300" s="7">
        <v>10706</v>
      </c>
      <c r="D1300" s="7"/>
      <c r="E1300" s="8">
        <v>2</v>
      </c>
      <c r="F1300" s="9"/>
      <c r="G1300" s="45" t="s">
        <v>1127</v>
      </c>
      <c r="J1300" s="43"/>
    </row>
    <row r="1301" spans="2:10" ht="15">
      <c r="B1301" s="19" t="s">
        <v>1</v>
      </c>
      <c r="C1301" s="7">
        <v>51636</v>
      </c>
      <c r="D1301" s="7"/>
      <c r="E1301" s="8">
        <v>2</v>
      </c>
      <c r="F1301" s="9"/>
      <c r="G1301" s="45" t="s">
        <v>1127</v>
      </c>
      <c r="J1301" s="43"/>
    </row>
    <row r="1302" spans="2:10" ht="15">
      <c r="B1302" s="19" t="s">
        <v>1</v>
      </c>
      <c r="C1302" s="7">
        <v>30858</v>
      </c>
      <c r="D1302" s="7"/>
      <c r="E1302" s="8">
        <v>28</v>
      </c>
      <c r="F1302" s="9" t="s">
        <v>321</v>
      </c>
      <c r="G1302" s="45" t="s">
        <v>1127</v>
      </c>
      <c r="J1302" s="43"/>
    </row>
    <row r="1303" spans="2:10" ht="15">
      <c r="B1303" s="19" t="s">
        <v>1</v>
      </c>
      <c r="C1303" s="7">
        <v>32803</v>
      </c>
      <c r="D1303" s="7"/>
      <c r="E1303" s="8">
        <v>1</v>
      </c>
      <c r="F1303" s="9"/>
      <c r="G1303" s="45" t="s">
        <v>1127</v>
      </c>
      <c r="J1303" s="43"/>
    </row>
    <row r="1304" spans="2:10" ht="15">
      <c r="B1304" s="19" t="s">
        <v>1</v>
      </c>
      <c r="C1304" s="7">
        <v>10736</v>
      </c>
      <c r="D1304" s="7"/>
      <c r="E1304" s="8">
        <v>1</v>
      </c>
      <c r="F1304" s="9"/>
      <c r="G1304" s="45" t="s">
        <v>1127</v>
      </c>
      <c r="J1304" s="43"/>
    </row>
    <row r="1305" spans="2:10" ht="15">
      <c r="B1305" s="19" t="s">
        <v>1</v>
      </c>
      <c r="C1305" s="7">
        <v>30283</v>
      </c>
      <c r="D1305" s="7"/>
      <c r="E1305" s="8">
        <v>1</v>
      </c>
      <c r="F1305" s="9"/>
      <c r="G1305" s="45" t="s">
        <v>1127</v>
      </c>
      <c r="J1305" s="43"/>
    </row>
    <row r="1306" spans="2:10" ht="15">
      <c r="B1306" s="19" t="s">
        <v>1</v>
      </c>
      <c r="C1306" s="7">
        <v>10806</v>
      </c>
      <c r="D1306" s="7"/>
      <c r="E1306" s="8">
        <v>2</v>
      </c>
      <c r="F1306" s="9"/>
      <c r="G1306" s="45" t="s">
        <v>1127</v>
      </c>
      <c r="J1306" s="43"/>
    </row>
    <row r="1307" spans="2:10" ht="15">
      <c r="B1307" s="19" t="s">
        <v>1</v>
      </c>
      <c r="C1307" s="7">
        <v>520432</v>
      </c>
      <c r="D1307" s="7"/>
      <c r="E1307" s="8">
        <v>1</v>
      </c>
      <c r="F1307" s="9" t="s">
        <v>310</v>
      </c>
      <c r="G1307" s="45" t="s">
        <v>1127</v>
      </c>
      <c r="J1307" s="43"/>
    </row>
    <row r="1308" spans="2:10" ht="15">
      <c r="B1308" s="19" t="s">
        <v>1</v>
      </c>
      <c r="C1308" s="7">
        <v>33324</v>
      </c>
      <c r="D1308" s="7"/>
      <c r="E1308" s="8">
        <v>122</v>
      </c>
      <c r="F1308" s="9"/>
      <c r="G1308" s="45" t="s">
        <v>1127</v>
      </c>
      <c r="J1308" s="43"/>
    </row>
    <row r="1309" spans="2:10" ht="15">
      <c r="B1309" s="19" t="s">
        <v>1</v>
      </c>
      <c r="C1309" s="7">
        <v>30455</v>
      </c>
      <c r="D1309" s="7"/>
      <c r="E1309" s="8">
        <v>1</v>
      </c>
      <c r="F1309" s="9"/>
      <c r="G1309" s="45" t="s">
        <v>1127</v>
      </c>
      <c r="J1309" s="43"/>
    </row>
    <row r="1310" spans="2:10" ht="15">
      <c r="B1310" s="19" t="s">
        <v>1</v>
      </c>
      <c r="C1310" s="7">
        <v>30283</v>
      </c>
      <c r="D1310" s="7"/>
      <c r="E1310" s="8">
        <v>5</v>
      </c>
      <c r="F1310" s="9"/>
      <c r="G1310" s="45" t="s">
        <v>1127</v>
      </c>
      <c r="J1310" s="43"/>
    </row>
    <row r="1311" spans="2:10" ht="15">
      <c r="B1311" s="19" t="s">
        <v>1</v>
      </c>
      <c r="C1311" s="7">
        <v>10703</v>
      </c>
      <c r="D1311" s="7"/>
      <c r="E1311" s="8">
        <v>2</v>
      </c>
      <c r="F1311" s="9"/>
      <c r="G1311" s="45" t="s">
        <v>1127</v>
      </c>
      <c r="J1311" s="43"/>
    </row>
    <row r="1312" spans="2:10" ht="15">
      <c r="B1312" s="19" t="s">
        <v>1</v>
      </c>
      <c r="C1312" s="7">
        <v>30253</v>
      </c>
      <c r="D1312" s="7"/>
      <c r="E1312" s="8">
        <v>1</v>
      </c>
      <c r="F1312" s="9"/>
      <c r="G1312" s="45" t="s">
        <v>1127</v>
      </c>
      <c r="J1312" s="43"/>
    </row>
    <row r="1313" spans="2:10" ht="15">
      <c r="B1313" s="19" t="s">
        <v>1</v>
      </c>
      <c r="C1313" s="7">
        <v>30223</v>
      </c>
      <c r="D1313" s="7"/>
      <c r="E1313" s="8">
        <v>2</v>
      </c>
      <c r="F1313" s="9"/>
      <c r="G1313" s="45" t="s">
        <v>1127</v>
      </c>
      <c r="J1313" s="43"/>
    </row>
    <row r="1314" spans="2:10" ht="15">
      <c r="B1314" s="19" t="s">
        <v>1</v>
      </c>
      <c r="C1314" s="7">
        <v>10921</v>
      </c>
      <c r="D1314" s="7"/>
      <c r="E1314" s="8">
        <v>1</v>
      </c>
      <c r="F1314" s="9"/>
      <c r="G1314" s="45" t="s">
        <v>1127</v>
      </c>
      <c r="J1314" s="43"/>
    </row>
    <row r="1315" spans="2:10" ht="15">
      <c r="B1315" s="19" t="s">
        <v>1</v>
      </c>
      <c r="C1315" s="7">
        <v>10806</v>
      </c>
      <c r="D1315" s="7"/>
      <c r="E1315" s="8">
        <v>1</v>
      </c>
      <c r="F1315" s="9"/>
      <c r="G1315" s="45" t="s">
        <v>1127</v>
      </c>
      <c r="J1315" s="43"/>
    </row>
    <row r="1316" spans="2:10" ht="15">
      <c r="B1316" s="19" t="s">
        <v>1</v>
      </c>
      <c r="C1316" s="7">
        <v>30221</v>
      </c>
      <c r="D1316" s="7"/>
      <c r="E1316" s="8">
        <v>23</v>
      </c>
      <c r="F1316" s="9"/>
      <c r="G1316" s="45" t="s">
        <v>1127</v>
      </c>
      <c r="J1316" s="43"/>
    </row>
    <row r="1317" spans="2:10" ht="15">
      <c r="B1317" s="19" t="s">
        <v>1</v>
      </c>
      <c r="C1317" s="7">
        <v>30261</v>
      </c>
      <c r="D1317" s="7"/>
      <c r="E1317" s="8">
        <v>3</v>
      </c>
      <c r="F1317" s="9"/>
      <c r="G1317" s="45" t="s">
        <v>1127</v>
      </c>
      <c r="J1317" s="43"/>
    </row>
    <row r="1318" spans="2:10" ht="15">
      <c r="B1318" s="19" t="s">
        <v>1</v>
      </c>
      <c r="C1318" s="7">
        <v>30524</v>
      </c>
      <c r="D1318" s="7"/>
      <c r="E1318" s="8">
        <v>3</v>
      </c>
      <c r="F1318" s="9"/>
      <c r="G1318" s="45" t="s">
        <v>1127</v>
      </c>
      <c r="J1318" s="43"/>
    </row>
    <row r="1319" spans="2:10" ht="15">
      <c r="B1319" s="19" t="s">
        <v>1</v>
      </c>
      <c r="C1319" s="7">
        <v>30253</v>
      </c>
      <c r="D1319" s="7"/>
      <c r="E1319" s="8">
        <v>1</v>
      </c>
      <c r="F1319" s="9"/>
      <c r="G1319" s="45" t="s">
        <v>1127</v>
      </c>
      <c r="J1319" s="43"/>
    </row>
    <row r="1320" spans="2:10" ht="15">
      <c r="B1320" s="19" t="s">
        <v>1</v>
      </c>
      <c r="C1320" s="7">
        <v>30254</v>
      </c>
      <c r="D1320" s="7"/>
      <c r="E1320" s="8">
        <v>3</v>
      </c>
      <c r="F1320" s="9"/>
      <c r="G1320" s="45" t="s">
        <v>1127</v>
      </c>
      <c r="J1320" s="43"/>
    </row>
    <row r="1321" spans="2:10" ht="15">
      <c r="B1321" s="19" t="s">
        <v>1</v>
      </c>
      <c r="C1321" s="7">
        <v>31207</v>
      </c>
      <c r="D1321" s="7"/>
      <c r="E1321" s="8">
        <v>3</v>
      </c>
      <c r="F1321" s="9"/>
      <c r="G1321" s="45" t="s">
        <v>1127</v>
      </c>
      <c r="J1321" s="43"/>
    </row>
    <row r="1322" spans="2:10" ht="15">
      <c r="B1322" s="19" t="s">
        <v>1</v>
      </c>
      <c r="C1322" s="7">
        <v>30280</v>
      </c>
      <c r="D1322" s="7"/>
      <c r="E1322" s="8">
        <v>33</v>
      </c>
      <c r="F1322" s="9"/>
      <c r="G1322" s="45" t="s">
        <v>1127</v>
      </c>
      <c r="J1322" s="43"/>
    </row>
    <row r="1323" spans="2:10" ht="15">
      <c r="B1323" s="19" t="s">
        <v>1</v>
      </c>
      <c r="C1323" s="7">
        <v>30270</v>
      </c>
      <c r="D1323" s="7"/>
      <c r="E1323" s="8">
        <v>43</v>
      </c>
      <c r="F1323" s="9"/>
      <c r="G1323" s="45" t="s">
        <v>1127</v>
      </c>
      <c r="J1323" s="43"/>
    </row>
    <row r="1324" spans="2:10" ht="15">
      <c r="B1324" s="19" t="s">
        <v>1</v>
      </c>
      <c r="C1324" s="7">
        <v>30250</v>
      </c>
      <c r="D1324" s="7"/>
      <c r="E1324" s="8">
        <v>7</v>
      </c>
      <c r="F1324" s="9"/>
      <c r="G1324" s="45" t="s">
        <v>1127</v>
      </c>
      <c r="J1324" s="43"/>
    </row>
    <row r="1325" spans="2:10" ht="15">
      <c r="B1325" s="19" t="s">
        <v>1</v>
      </c>
      <c r="C1325" s="7">
        <v>30220</v>
      </c>
      <c r="D1325" s="7"/>
      <c r="E1325" s="8">
        <v>11</v>
      </c>
      <c r="F1325" s="9"/>
      <c r="G1325" s="45" t="s">
        <v>1127</v>
      </c>
      <c r="J1325" s="43"/>
    </row>
    <row r="1326" spans="2:10" ht="15">
      <c r="B1326" s="19" t="s">
        <v>1</v>
      </c>
      <c r="C1326" s="7" t="s">
        <v>322</v>
      </c>
      <c r="D1326" s="7"/>
      <c r="E1326" s="8">
        <v>1</v>
      </c>
      <c r="F1326" s="9"/>
      <c r="G1326" s="45" t="s">
        <v>1127</v>
      </c>
      <c r="J1326" s="43"/>
    </row>
    <row r="1327" spans="2:10" ht="15">
      <c r="B1327" s="19" t="s">
        <v>1</v>
      </c>
      <c r="C1327" s="7" t="s">
        <v>323</v>
      </c>
      <c r="D1327" s="7"/>
      <c r="E1327" s="8">
        <v>1</v>
      </c>
      <c r="F1327" s="9"/>
      <c r="G1327" s="45" t="s">
        <v>1127</v>
      </c>
      <c r="J1327" s="43"/>
    </row>
    <row r="1328" spans="2:10" ht="15">
      <c r="B1328" s="19" t="s">
        <v>1</v>
      </c>
      <c r="C1328" s="7" t="s">
        <v>324</v>
      </c>
      <c r="D1328" s="7"/>
      <c r="E1328" s="8">
        <v>1</v>
      </c>
      <c r="F1328" s="9"/>
      <c r="G1328" s="45" t="s">
        <v>1127</v>
      </c>
      <c r="J1328" s="43"/>
    </row>
    <row r="1329" spans="2:10" ht="15">
      <c r="B1329" s="19" t="s">
        <v>1</v>
      </c>
      <c r="C1329" s="7">
        <v>782145</v>
      </c>
      <c r="D1329" s="7"/>
      <c r="E1329" s="8">
        <v>1</v>
      </c>
      <c r="F1329" s="9" t="s">
        <v>294</v>
      </c>
      <c r="G1329" s="45" t="s">
        <v>1127</v>
      </c>
      <c r="J1329" s="43"/>
    </row>
    <row r="1330" spans="2:10" ht="15">
      <c r="B1330" s="19" t="s">
        <v>1</v>
      </c>
      <c r="C1330" s="7">
        <v>782111</v>
      </c>
      <c r="D1330" s="7"/>
      <c r="E1330" s="8">
        <v>1</v>
      </c>
      <c r="F1330" s="9" t="s">
        <v>294</v>
      </c>
      <c r="G1330" s="45" t="s">
        <v>1127</v>
      </c>
      <c r="J1330" s="43"/>
    </row>
    <row r="1331" spans="2:10" ht="15">
      <c r="B1331" s="19" t="s">
        <v>1</v>
      </c>
      <c r="C1331" s="7">
        <v>782111</v>
      </c>
      <c r="D1331" s="7"/>
      <c r="E1331" s="8">
        <v>1</v>
      </c>
      <c r="F1331" s="9" t="s">
        <v>294</v>
      </c>
      <c r="G1331" s="45" t="s">
        <v>1127</v>
      </c>
      <c r="J1331" s="43"/>
    </row>
    <row r="1332" spans="2:10" ht="15">
      <c r="B1332" s="19" t="s">
        <v>1</v>
      </c>
      <c r="C1332" s="7">
        <v>782130</v>
      </c>
      <c r="D1332" s="7"/>
      <c r="E1332" s="8">
        <v>2</v>
      </c>
      <c r="F1332" s="9" t="s">
        <v>294</v>
      </c>
      <c r="G1332" s="45" t="s">
        <v>1127</v>
      </c>
      <c r="J1332" s="43"/>
    </row>
    <row r="1333" spans="2:10" ht="15">
      <c r="B1333" s="19" t="s">
        <v>1</v>
      </c>
      <c r="C1333" s="7">
        <v>77010</v>
      </c>
      <c r="D1333" s="7"/>
      <c r="E1333" s="8">
        <v>1</v>
      </c>
      <c r="F1333" s="9" t="s">
        <v>294</v>
      </c>
      <c r="G1333" s="45" t="s">
        <v>1127</v>
      </c>
      <c r="J1333" s="43"/>
    </row>
    <row r="1334" spans="2:10" ht="15">
      <c r="B1334" s="19" t="s">
        <v>301</v>
      </c>
      <c r="C1334" s="7">
        <v>37580</v>
      </c>
      <c r="D1334" s="7"/>
      <c r="E1334" s="8">
        <v>1</v>
      </c>
      <c r="F1334" s="9"/>
      <c r="G1334" s="45" t="s">
        <v>1127</v>
      </c>
      <c r="J1334" s="43"/>
    </row>
    <row r="1335" spans="2:10" ht="15">
      <c r="B1335" s="19" t="s">
        <v>301</v>
      </c>
      <c r="C1335" s="7" t="s">
        <v>325</v>
      </c>
      <c r="D1335" s="7"/>
      <c r="E1335" s="8">
        <v>1</v>
      </c>
      <c r="F1335" s="9"/>
      <c r="G1335" s="45" t="s">
        <v>1127</v>
      </c>
      <c r="J1335" s="43"/>
    </row>
    <row r="1336" spans="2:10" ht="30">
      <c r="B1336" s="19" t="s">
        <v>301</v>
      </c>
      <c r="C1336" s="7" t="s">
        <v>326</v>
      </c>
      <c r="D1336" s="7"/>
      <c r="E1336" s="8">
        <v>1</v>
      </c>
      <c r="F1336" s="9"/>
      <c r="G1336" s="45" t="s">
        <v>1127</v>
      </c>
      <c r="J1336" s="43"/>
    </row>
    <row r="1337" spans="2:10" ht="15">
      <c r="B1337" s="19" t="s">
        <v>301</v>
      </c>
      <c r="C1337" s="7">
        <v>37610</v>
      </c>
      <c r="D1337" s="7"/>
      <c r="E1337" s="8">
        <v>1</v>
      </c>
      <c r="F1337" s="9"/>
      <c r="G1337" s="45" t="s">
        <v>1127</v>
      </c>
      <c r="J1337" s="43"/>
    </row>
    <row r="1338" spans="2:10" ht="15">
      <c r="B1338" s="19" t="s">
        <v>327</v>
      </c>
      <c r="C1338" s="7" t="s">
        <v>328</v>
      </c>
      <c r="D1338" s="7"/>
      <c r="E1338" s="8">
        <v>1</v>
      </c>
      <c r="F1338" s="9"/>
      <c r="G1338" s="45" t="s">
        <v>1127</v>
      </c>
      <c r="J1338" s="43"/>
    </row>
    <row r="1339" spans="2:10" ht="30">
      <c r="B1339" s="19" t="s">
        <v>301</v>
      </c>
      <c r="C1339" s="7" t="s">
        <v>329</v>
      </c>
      <c r="D1339" s="7"/>
      <c r="E1339" s="8">
        <v>1</v>
      </c>
      <c r="F1339" s="9"/>
      <c r="G1339" s="45" t="s">
        <v>1127</v>
      </c>
      <c r="J1339" s="43"/>
    </row>
    <row r="1340" spans="2:10" ht="15">
      <c r="B1340" s="19" t="s">
        <v>330</v>
      </c>
      <c r="C1340" s="7" t="s">
        <v>331</v>
      </c>
      <c r="D1340" s="7"/>
      <c r="E1340" s="8">
        <v>1</v>
      </c>
      <c r="F1340" s="9"/>
      <c r="G1340" s="45" t="s">
        <v>1127</v>
      </c>
      <c r="J1340" s="43"/>
    </row>
    <row r="1341" spans="2:10" ht="15">
      <c r="B1341" s="19" t="s">
        <v>1</v>
      </c>
      <c r="C1341" s="7">
        <v>30058</v>
      </c>
      <c r="D1341" s="7"/>
      <c r="E1341" s="8">
        <v>8</v>
      </c>
      <c r="F1341" s="9"/>
      <c r="G1341" s="45" t="s">
        <v>1127</v>
      </c>
      <c r="J1341" s="43"/>
    </row>
    <row r="1342" spans="2:10" ht="15">
      <c r="B1342" s="19" t="s">
        <v>1</v>
      </c>
      <c r="C1342" s="7">
        <v>30033</v>
      </c>
      <c r="D1342" s="7"/>
      <c r="E1342" s="8">
        <v>20</v>
      </c>
      <c r="F1342" s="9" t="s">
        <v>332</v>
      </c>
      <c r="G1342" s="45" t="s">
        <v>1127</v>
      </c>
      <c r="J1342" s="43"/>
    </row>
    <row r="1343" spans="2:10" ht="15">
      <c r="B1343" s="19" t="s">
        <v>1</v>
      </c>
      <c r="C1343" s="7">
        <v>10582</v>
      </c>
      <c r="D1343" s="7"/>
      <c r="E1343" s="8">
        <v>24</v>
      </c>
      <c r="F1343" s="9" t="s">
        <v>332</v>
      </c>
      <c r="G1343" s="45" t="s">
        <v>1127</v>
      </c>
      <c r="J1343" s="43"/>
    </row>
    <row r="1344" spans="2:10" ht="15">
      <c r="B1344" s="19" t="s">
        <v>1</v>
      </c>
      <c r="C1344" s="7">
        <v>10427</v>
      </c>
      <c r="D1344" s="7"/>
      <c r="E1344" s="8" t="s">
        <v>333</v>
      </c>
      <c r="F1344" s="9" t="s">
        <v>332</v>
      </c>
      <c r="G1344" s="45" t="s">
        <v>1127</v>
      </c>
      <c r="J1344" s="43"/>
    </row>
    <row r="1345" spans="2:10" ht="15">
      <c r="B1345" s="19" t="s">
        <v>1</v>
      </c>
      <c r="C1345" s="7">
        <v>30866</v>
      </c>
      <c r="D1345" s="7"/>
      <c r="E1345" s="8">
        <v>90</v>
      </c>
      <c r="F1345" s="9"/>
      <c r="G1345" s="45" t="s">
        <v>1127</v>
      </c>
      <c r="J1345" s="43"/>
    </row>
    <row r="1346" spans="2:10" ht="15">
      <c r="B1346" s="19" t="s">
        <v>1</v>
      </c>
      <c r="C1346" s="7">
        <v>30058</v>
      </c>
      <c r="D1346" s="7"/>
      <c r="E1346" s="8">
        <v>6</v>
      </c>
      <c r="F1346" s="9"/>
      <c r="G1346" s="45" t="s">
        <v>1127</v>
      </c>
      <c r="J1346" s="43"/>
    </row>
    <row r="1347" spans="2:10" ht="15">
      <c r="B1347" s="19" t="s">
        <v>1</v>
      </c>
      <c r="C1347" s="7">
        <v>30033</v>
      </c>
      <c r="D1347" s="7"/>
      <c r="E1347" s="8">
        <v>20</v>
      </c>
      <c r="F1347" s="9"/>
      <c r="G1347" s="45" t="s">
        <v>1127</v>
      </c>
      <c r="J1347" s="43"/>
    </row>
    <row r="1348" spans="2:10" ht="15">
      <c r="B1348" s="19" t="s">
        <v>1</v>
      </c>
      <c r="C1348" s="7">
        <v>30183</v>
      </c>
      <c r="D1348" s="7"/>
      <c r="E1348" s="8">
        <v>36</v>
      </c>
      <c r="F1348" s="9"/>
      <c r="G1348" s="45" t="s">
        <v>1127</v>
      </c>
      <c r="J1348" s="43"/>
    </row>
    <row r="1349" spans="2:10" ht="15">
      <c r="B1349" s="19" t="s">
        <v>1</v>
      </c>
      <c r="C1349" s="7">
        <v>10427</v>
      </c>
      <c r="D1349" s="7"/>
      <c r="E1349" s="8">
        <v>18</v>
      </c>
      <c r="F1349" s="9"/>
      <c r="G1349" s="45" t="s">
        <v>1127</v>
      </c>
      <c r="J1349" s="43"/>
    </row>
    <row r="1350" spans="2:10" ht="15">
      <c r="B1350" s="19" t="s">
        <v>1</v>
      </c>
      <c r="C1350" s="7">
        <v>32800</v>
      </c>
      <c r="D1350" s="7"/>
      <c r="E1350" s="8">
        <v>2</v>
      </c>
      <c r="F1350" s="9"/>
      <c r="G1350" s="45" t="s">
        <v>1127</v>
      </c>
      <c r="J1350" s="43"/>
    </row>
    <row r="1351" spans="2:10" ht="15">
      <c r="B1351" s="19" t="s">
        <v>1</v>
      </c>
      <c r="C1351" s="7">
        <v>30055</v>
      </c>
      <c r="D1351" s="7"/>
      <c r="E1351" s="8">
        <v>32</v>
      </c>
      <c r="F1351" s="9"/>
      <c r="G1351" s="45" t="s">
        <v>1127</v>
      </c>
      <c r="J1351" s="43"/>
    </row>
    <row r="1352" spans="2:10" ht="15">
      <c r="B1352" s="19" t="s">
        <v>1</v>
      </c>
      <c r="C1352" s="7">
        <v>30058</v>
      </c>
      <c r="D1352" s="7"/>
      <c r="E1352" s="8">
        <v>32</v>
      </c>
      <c r="F1352" s="9"/>
      <c r="G1352" s="45" t="s">
        <v>1127</v>
      </c>
      <c r="J1352" s="43"/>
    </row>
    <row r="1353" spans="2:10" ht="15">
      <c r="B1353" s="19" t="s">
        <v>1</v>
      </c>
      <c r="C1353" s="7">
        <v>10521</v>
      </c>
      <c r="D1353" s="7"/>
      <c r="E1353" s="8">
        <v>16</v>
      </c>
      <c r="F1353" s="9"/>
      <c r="G1353" s="45" t="s">
        <v>1127</v>
      </c>
      <c r="J1353" s="43"/>
    </row>
    <row r="1354" spans="2:10" ht="15">
      <c r="B1354" s="19" t="s">
        <v>1</v>
      </c>
      <c r="C1354" s="7">
        <v>10582</v>
      </c>
      <c r="D1354" s="7"/>
      <c r="E1354" s="8">
        <v>10</v>
      </c>
      <c r="F1354" s="9"/>
      <c r="G1354" s="45" t="s">
        <v>1127</v>
      </c>
      <c r="J1354" s="43"/>
    </row>
    <row r="1355" spans="2:10" ht="15">
      <c r="B1355" s="19" t="s">
        <v>1</v>
      </c>
      <c r="C1355" s="7">
        <v>10429</v>
      </c>
      <c r="D1355" s="7"/>
      <c r="E1355" s="8">
        <v>36</v>
      </c>
      <c r="F1355" s="9"/>
      <c r="G1355" s="45" t="s">
        <v>1127</v>
      </c>
      <c r="J1355" s="43"/>
    </row>
    <row r="1356" spans="2:10" ht="15">
      <c r="B1356" s="19" t="s">
        <v>1</v>
      </c>
      <c r="C1356" s="7">
        <v>30008</v>
      </c>
      <c r="D1356" s="7"/>
      <c r="E1356" s="8">
        <v>46</v>
      </c>
      <c r="F1356" s="9"/>
      <c r="G1356" s="45" t="s">
        <v>1127</v>
      </c>
      <c r="J1356" s="43"/>
    </row>
    <row r="1357" spans="2:10" ht="15">
      <c r="B1357" s="19" t="s">
        <v>1</v>
      </c>
      <c r="C1357" s="7">
        <v>30027</v>
      </c>
      <c r="D1357" s="7"/>
      <c r="E1357" s="8">
        <v>18</v>
      </c>
      <c r="F1357" s="9"/>
      <c r="G1357" s="45" t="s">
        <v>1127</v>
      </c>
      <c r="J1357" s="43"/>
    </row>
    <row r="1358" spans="2:10" ht="15">
      <c r="B1358" s="19" t="s">
        <v>1</v>
      </c>
      <c r="C1358" s="7">
        <v>10453</v>
      </c>
      <c r="D1358" s="7"/>
      <c r="E1358" s="8">
        <v>4</v>
      </c>
      <c r="F1358" s="9"/>
      <c r="G1358" s="45" t="s">
        <v>1127</v>
      </c>
      <c r="J1358" s="43"/>
    </row>
    <row r="1359" spans="2:10" ht="15">
      <c r="B1359" s="19" t="s">
        <v>1</v>
      </c>
      <c r="C1359" s="7">
        <v>10526</v>
      </c>
      <c r="D1359" s="7"/>
      <c r="E1359" s="8">
        <v>4</v>
      </c>
      <c r="F1359" s="9"/>
      <c r="G1359" s="45" t="s">
        <v>1127</v>
      </c>
      <c r="J1359" s="43"/>
    </row>
    <row r="1360" spans="2:10" ht="15">
      <c r="B1360" s="19" t="s">
        <v>1</v>
      </c>
      <c r="C1360" s="7">
        <v>30033</v>
      </c>
      <c r="D1360" s="7"/>
      <c r="E1360" s="8">
        <v>10</v>
      </c>
      <c r="F1360" s="9"/>
      <c r="G1360" s="45" t="s">
        <v>1127</v>
      </c>
      <c r="J1360" s="43"/>
    </row>
    <row r="1361" spans="2:10" ht="15">
      <c r="B1361" s="19" t="s">
        <v>1</v>
      </c>
      <c r="C1361" s="7">
        <v>10582</v>
      </c>
      <c r="D1361" s="7"/>
      <c r="E1361" s="8">
        <v>24</v>
      </c>
      <c r="F1361" s="9"/>
      <c r="G1361" s="45" t="s">
        <v>1127</v>
      </c>
      <c r="J1361" s="43"/>
    </row>
    <row r="1362" spans="2:10" ht="15">
      <c r="B1362" s="19" t="s">
        <v>1</v>
      </c>
      <c r="C1362" s="7">
        <v>10582</v>
      </c>
      <c r="D1362" s="7"/>
      <c r="E1362" s="8">
        <v>24</v>
      </c>
      <c r="F1362" s="9"/>
      <c r="G1362" s="45" t="s">
        <v>1127</v>
      </c>
      <c r="J1362" s="43"/>
    </row>
    <row r="1363" spans="2:10" ht="15">
      <c r="B1363" s="19" t="s">
        <v>1</v>
      </c>
      <c r="C1363" s="7">
        <v>10522</v>
      </c>
      <c r="D1363" s="7"/>
      <c r="E1363" s="8">
        <v>6</v>
      </c>
      <c r="F1363" s="9"/>
      <c r="G1363" s="45" t="s">
        <v>1127</v>
      </c>
      <c r="J1363" s="43"/>
    </row>
    <row r="1364" spans="2:10" ht="15">
      <c r="B1364" s="19" t="s">
        <v>1</v>
      </c>
      <c r="C1364" s="7">
        <v>10426</v>
      </c>
      <c r="D1364" s="7"/>
      <c r="E1364" s="8">
        <v>6</v>
      </c>
      <c r="F1364" s="9"/>
      <c r="G1364" s="45" t="s">
        <v>1127</v>
      </c>
      <c r="J1364" s="43"/>
    </row>
    <row r="1365" spans="2:10" ht="15">
      <c r="B1365" s="19" t="s">
        <v>1</v>
      </c>
      <c r="C1365" s="7">
        <v>30866</v>
      </c>
      <c r="D1365" s="7"/>
      <c r="E1365" s="8">
        <v>40</v>
      </c>
      <c r="F1365" s="9"/>
      <c r="G1365" s="45" t="s">
        <v>1127</v>
      </c>
      <c r="J1365" s="43"/>
    </row>
    <row r="1366" spans="2:10" ht="15">
      <c r="B1366" s="19" t="s">
        <v>1</v>
      </c>
      <c r="C1366" s="7">
        <v>30055</v>
      </c>
      <c r="D1366" s="7"/>
      <c r="E1366" s="8">
        <v>8</v>
      </c>
      <c r="F1366" s="9"/>
      <c r="G1366" s="45" t="s">
        <v>1127</v>
      </c>
      <c r="J1366" s="43"/>
    </row>
    <row r="1367" spans="2:10" ht="15">
      <c r="B1367" s="19" t="s">
        <v>1</v>
      </c>
      <c r="C1367" s="7">
        <v>10427</v>
      </c>
      <c r="D1367" s="7"/>
      <c r="E1367" s="8">
        <v>8</v>
      </c>
      <c r="F1367" s="9"/>
      <c r="G1367" s="45" t="s">
        <v>1127</v>
      </c>
      <c r="J1367" s="43"/>
    </row>
    <row r="1368" spans="2:10" ht="15">
      <c r="B1368" s="19" t="s">
        <v>1</v>
      </c>
      <c r="C1368" s="7">
        <v>10427</v>
      </c>
      <c r="D1368" s="7"/>
      <c r="E1368" s="8">
        <v>12</v>
      </c>
      <c r="F1368" s="9"/>
      <c r="G1368" s="45" t="s">
        <v>1127</v>
      </c>
      <c r="J1368" s="43"/>
    </row>
    <row r="1369" spans="2:10" ht="15">
      <c r="B1369" s="19" t="s">
        <v>1</v>
      </c>
      <c r="C1369" s="7">
        <v>30055</v>
      </c>
      <c r="D1369" s="7"/>
      <c r="E1369" s="8">
        <v>8</v>
      </c>
      <c r="F1369" s="9"/>
      <c r="G1369" s="45" t="s">
        <v>1127</v>
      </c>
      <c r="J1369" s="43"/>
    </row>
    <row r="1370" spans="2:10" ht="15">
      <c r="B1370" s="19" t="s">
        <v>1</v>
      </c>
      <c r="C1370" s="7">
        <v>30026</v>
      </c>
      <c r="D1370" s="7"/>
      <c r="E1370" s="8">
        <v>14</v>
      </c>
      <c r="F1370" s="9" t="s">
        <v>294</v>
      </c>
      <c r="G1370" s="45" t="s">
        <v>1127</v>
      </c>
      <c r="J1370" s="43"/>
    </row>
    <row r="1371" spans="2:10" ht="15">
      <c r="B1371" s="19" t="s">
        <v>1</v>
      </c>
      <c r="C1371" s="7">
        <v>30021</v>
      </c>
      <c r="D1371" s="7"/>
      <c r="E1371" s="8">
        <v>2</v>
      </c>
      <c r="F1371" s="9"/>
      <c r="G1371" s="45" t="s">
        <v>1127</v>
      </c>
      <c r="J1371" s="43"/>
    </row>
    <row r="1372" spans="2:10" ht="15">
      <c r="B1372" s="19" t="s">
        <v>1</v>
      </c>
      <c r="C1372" s="7">
        <v>30866</v>
      </c>
      <c r="D1372" s="7"/>
      <c r="E1372" s="8">
        <v>38</v>
      </c>
      <c r="F1372" s="9"/>
      <c r="G1372" s="45" t="s">
        <v>1127</v>
      </c>
      <c r="J1372" s="43"/>
    </row>
    <row r="1373" spans="2:10" ht="15">
      <c r="B1373" s="19" t="s">
        <v>1</v>
      </c>
      <c r="C1373" s="7">
        <v>10582</v>
      </c>
      <c r="D1373" s="7"/>
      <c r="E1373" s="8">
        <v>6</v>
      </c>
      <c r="F1373" s="9"/>
      <c r="G1373" s="45" t="s">
        <v>1127</v>
      </c>
      <c r="J1373" s="43"/>
    </row>
    <row r="1374" spans="2:10" ht="15">
      <c r="B1374" s="19" t="s">
        <v>1</v>
      </c>
      <c r="C1374" s="7">
        <v>10429</v>
      </c>
      <c r="D1374" s="7"/>
      <c r="E1374" s="8">
        <v>36</v>
      </c>
      <c r="F1374" s="9"/>
      <c r="G1374" s="45" t="s">
        <v>1127</v>
      </c>
      <c r="J1374" s="43"/>
    </row>
    <row r="1375" spans="2:10" ht="15">
      <c r="B1375" s="19" t="s">
        <v>334</v>
      </c>
      <c r="C1375" s="7">
        <v>700758540</v>
      </c>
      <c r="D1375" s="7"/>
      <c r="E1375" s="8">
        <v>1</v>
      </c>
      <c r="F1375" s="9" t="s">
        <v>332</v>
      </c>
      <c r="G1375" s="45" t="s">
        <v>1127</v>
      </c>
      <c r="J1375" s="43"/>
    </row>
    <row r="1376" spans="2:10" ht="15">
      <c r="B1376" s="19" t="s">
        <v>334</v>
      </c>
      <c r="C1376" s="7">
        <v>700020233</v>
      </c>
      <c r="D1376" s="7"/>
      <c r="E1376" s="8">
        <v>4</v>
      </c>
      <c r="F1376" s="9"/>
      <c r="G1376" s="45" t="s">
        <v>1127</v>
      </c>
      <c r="J1376" s="43"/>
    </row>
    <row r="1377" spans="2:10" ht="15">
      <c r="B1377" s="19" t="s">
        <v>334</v>
      </c>
      <c r="C1377" s="7">
        <v>700213382</v>
      </c>
      <c r="D1377" s="7"/>
      <c r="E1377" s="8">
        <v>1</v>
      </c>
      <c r="F1377" s="9" t="s">
        <v>335</v>
      </c>
      <c r="G1377" s="45" t="s">
        <v>1127</v>
      </c>
      <c r="J1377" s="43"/>
    </row>
    <row r="1378" spans="2:10" ht="15">
      <c r="B1378" s="19" t="s">
        <v>334</v>
      </c>
      <c r="C1378" s="7">
        <v>700257934</v>
      </c>
      <c r="D1378" s="7"/>
      <c r="E1378" s="8">
        <v>1</v>
      </c>
      <c r="F1378" s="9"/>
      <c r="G1378" s="45" t="s">
        <v>1127</v>
      </c>
      <c r="J1378" s="43"/>
    </row>
    <row r="1379" spans="2:10" ht="15">
      <c r="B1379" s="19" t="s">
        <v>334</v>
      </c>
      <c r="C1379" s="7">
        <v>700289701</v>
      </c>
      <c r="D1379" s="7"/>
      <c r="E1379" s="8">
        <v>1</v>
      </c>
      <c r="F1379" s="9" t="s">
        <v>332</v>
      </c>
      <c r="G1379" s="45" t="s">
        <v>1127</v>
      </c>
      <c r="J1379" s="43"/>
    </row>
    <row r="1380" spans="2:10" ht="15">
      <c r="B1380" s="19" t="s">
        <v>334</v>
      </c>
      <c r="C1380" s="7">
        <v>700339823</v>
      </c>
      <c r="D1380" s="7"/>
      <c r="E1380" s="8">
        <v>2</v>
      </c>
      <c r="F1380" s="9"/>
      <c r="G1380" s="45" t="s">
        <v>1127</v>
      </c>
      <c r="J1380" s="43"/>
    </row>
    <row r="1381" spans="2:10" ht="15">
      <c r="B1381" s="19" t="s">
        <v>334</v>
      </c>
      <c r="C1381" s="7">
        <v>700381981</v>
      </c>
      <c r="D1381" s="7"/>
      <c r="E1381" s="8">
        <v>4</v>
      </c>
      <c r="F1381" s="9"/>
      <c r="G1381" s="45" t="s">
        <v>1127</v>
      </c>
      <c r="J1381" s="43"/>
    </row>
    <row r="1382" spans="2:10" ht="15">
      <c r="B1382" s="19" t="s">
        <v>334</v>
      </c>
      <c r="C1382" s="7">
        <v>700382005</v>
      </c>
      <c r="D1382" s="7"/>
      <c r="E1382" s="8">
        <v>3</v>
      </c>
      <c r="F1382" s="9"/>
      <c r="G1382" s="45" t="s">
        <v>1127</v>
      </c>
      <c r="J1382" s="43"/>
    </row>
    <row r="1383" spans="2:10" ht="15">
      <c r="B1383" s="19" t="s">
        <v>334</v>
      </c>
      <c r="C1383" s="7">
        <v>700383920</v>
      </c>
      <c r="D1383" s="7"/>
      <c r="E1383" s="8">
        <v>2</v>
      </c>
      <c r="F1383" s="9"/>
      <c r="G1383" s="45" t="s">
        <v>1127</v>
      </c>
      <c r="J1383" s="43"/>
    </row>
    <row r="1384" spans="2:10" ht="15">
      <c r="B1384" s="19" t="s">
        <v>334</v>
      </c>
      <c r="C1384" s="7">
        <v>700405020</v>
      </c>
      <c r="D1384" s="7"/>
      <c r="E1384" s="8">
        <v>3</v>
      </c>
      <c r="F1384" s="9" t="s">
        <v>336</v>
      </c>
      <c r="G1384" s="45" t="s">
        <v>1127</v>
      </c>
      <c r="J1384" s="43"/>
    </row>
    <row r="1385" spans="2:10" ht="15">
      <c r="B1385" s="19" t="s">
        <v>334</v>
      </c>
      <c r="C1385" s="7">
        <v>700417330</v>
      </c>
      <c r="D1385" s="7"/>
      <c r="E1385" s="8">
        <v>1</v>
      </c>
      <c r="F1385" s="9" t="s">
        <v>332</v>
      </c>
      <c r="G1385" s="45" t="s">
        <v>1127</v>
      </c>
      <c r="J1385" s="43"/>
    </row>
    <row r="1386" spans="2:10" ht="15">
      <c r="B1386" s="19" t="s">
        <v>334</v>
      </c>
      <c r="C1386" s="7">
        <v>700417405</v>
      </c>
      <c r="D1386" s="7"/>
      <c r="E1386" s="8">
        <v>1</v>
      </c>
      <c r="F1386" s="9" t="s">
        <v>332</v>
      </c>
      <c r="G1386" s="45" t="s">
        <v>1127</v>
      </c>
      <c r="J1386" s="43"/>
    </row>
    <row r="1387" spans="2:10" ht="15">
      <c r="B1387" s="19" t="s">
        <v>334</v>
      </c>
      <c r="C1387" s="7">
        <v>700417488</v>
      </c>
      <c r="D1387" s="7"/>
      <c r="E1387" s="8">
        <v>1</v>
      </c>
      <c r="F1387" s="9"/>
      <c r="G1387" s="45" t="s">
        <v>1127</v>
      </c>
      <c r="J1387" s="43"/>
    </row>
    <row r="1388" spans="2:10" ht="15">
      <c r="B1388" s="19" t="s">
        <v>334</v>
      </c>
      <c r="C1388" s="7">
        <v>700431778</v>
      </c>
      <c r="D1388" s="7"/>
      <c r="E1388" s="8">
        <v>1</v>
      </c>
      <c r="F1388" s="9" t="s">
        <v>332</v>
      </c>
      <c r="G1388" s="45" t="s">
        <v>1127</v>
      </c>
      <c r="J1388" s="43"/>
    </row>
    <row r="1389" spans="2:10" ht="15">
      <c r="B1389" s="19" t="s">
        <v>334</v>
      </c>
      <c r="C1389" s="7">
        <v>700458540</v>
      </c>
      <c r="D1389" s="7"/>
      <c r="E1389" s="8">
        <v>1</v>
      </c>
      <c r="F1389" s="9"/>
      <c r="G1389" s="45" t="s">
        <v>1127</v>
      </c>
      <c r="J1389" s="43"/>
    </row>
    <row r="1390" spans="2:10" ht="15">
      <c r="B1390" s="19" t="s">
        <v>334</v>
      </c>
      <c r="C1390" s="7">
        <v>700476005</v>
      </c>
      <c r="D1390" s="7"/>
      <c r="E1390" s="8">
        <v>1</v>
      </c>
      <c r="F1390" s="9" t="s">
        <v>332</v>
      </c>
      <c r="G1390" s="45" t="s">
        <v>1127</v>
      </c>
      <c r="J1390" s="43"/>
    </row>
    <row r="1391" spans="2:10" ht="15">
      <c r="B1391" s="19" t="s">
        <v>334</v>
      </c>
      <c r="C1391" s="7">
        <v>700479702</v>
      </c>
      <c r="D1391" s="7"/>
      <c r="E1391" s="8">
        <v>2</v>
      </c>
      <c r="F1391" s="9" t="s">
        <v>332</v>
      </c>
      <c r="G1391" s="45" t="s">
        <v>1127</v>
      </c>
      <c r="J1391" s="43"/>
    </row>
    <row r="1392" spans="2:10" ht="15">
      <c r="B1392" s="19" t="s">
        <v>334</v>
      </c>
      <c r="C1392" s="7">
        <v>700426224</v>
      </c>
      <c r="D1392" s="7"/>
      <c r="E1392" s="8">
        <v>1</v>
      </c>
      <c r="F1392" s="9" t="s">
        <v>332</v>
      </c>
      <c r="G1392" s="45" t="s">
        <v>1127</v>
      </c>
      <c r="J1392" s="43"/>
    </row>
    <row r="1393" spans="1:10" ht="15">
      <c r="B1393" s="19" t="s">
        <v>334</v>
      </c>
      <c r="C1393" s="7">
        <v>700210800</v>
      </c>
      <c r="D1393" s="7"/>
      <c r="E1393" s="8">
        <v>4</v>
      </c>
      <c r="F1393" s="9"/>
      <c r="G1393" s="45" t="s">
        <v>1127</v>
      </c>
      <c r="J1393" s="43"/>
    </row>
    <row r="1394" spans="1:10" ht="15">
      <c r="B1394" s="19" t="s">
        <v>334</v>
      </c>
      <c r="C1394" s="7">
        <v>700434897</v>
      </c>
      <c r="D1394" s="7"/>
      <c r="E1394" s="8">
        <v>1</v>
      </c>
      <c r="F1394" s="9" t="s">
        <v>332</v>
      </c>
      <c r="G1394" s="45" t="s">
        <v>1127</v>
      </c>
      <c r="J1394" s="43"/>
    </row>
    <row r="1395" spans="1:10" ht="15">
      <c r="B1395" s="19" t="s">
        <v>334</v>
      </c>
      <c r="C1395" s="7">
        <v>700417389</v>
      </c>
      <c r="D1395" s="7"/>
      <c r="E1395" s="8">
        <v>1</v>
      </c>
      <c r="F1395" s="9"/>
      <c r="G1395" s="45" t="s">
        <v>1127</v>
      </c>
      <c r="J1395" s="43"/>
    </row>
    <row r="1396" spans="1:10" ht="15">
      <c r="B1396" s="19" t="s">
        <v>334</v>
      </c>
      <c r="C1396" s="7">
        <v>700346828</v>
      </c>
      <c r="D1396" s="7"/>
      <c r="E1396" s="8">
        <v>5</v>
      </c>
      <c r="F1396" s="9"/>
      <c r="G1396" s="45" t="s">
        <v>1127</v>
      </c>
      <c r="J1396" s="43"/>
    </row>
    <row r="1397" spans="1:10" ht="15">
      <c r="B1397" s="19" t="s">
        <v>334</v>
      </c>
      <c r="C1397" s="7">
        <v>700470636</v>
      </c>
      <c r="D1397" s="7"/>
      <c r="E1397" s="8">
        <v>4</v>
      </c>
      <c r="F1397" s="9"/>
      <c r="G1397" s="45" t="s">
        <v>1127</v>
      </c>
      <c r="J1397" s="43"/>
    </row>
    <row r="1398" spans="1:10" ht="15">
      <c r="B1398" s="19" t="s">
        <v>334</v>
      </c>
      <c r="C1398" s="7">
        <v>700451255</v>
      </c>
      <c r="D1398" s="7"/>
      <c r="E1398" s="8">
        <v>4</v>
      </c>
      <c r="F1398" s="9"/>
      <c r="G1398" s="45" t="s">
        <v>1127</v>
      </c>
      <c r="J1398" s="43"/>
    </row>
    <row r="1399" spans="1:10" ht="15">
      <c r="B1399" s="19" t="s">
        <v>334</v>
      </c>
      <c r="C1399" s="7">
        <v>700434897</v>
      </c>
      <c r="D1399" s="7"/>
      <c r="E1399" s="8">
        <v>1</v>
      </c>
      <c r="F1399" s="9" t="s">
        <v>337</v>
      </c>
      <c r="G1399" s="45" t="s">
        <v>1127</v>
      </c>
      <c r="J1399" s="43"/>
    </row>
    <row r="1400" spans="1:10" ht="15">
      <c r="B1400" s="19" t="s">
        <v>334</v>
      </c>
      <c r="C1400" s="7">
        <v>700227242</v>
      </c>
      <c r="D1400" s="7"/>
      <c r="E1400" s="8">
        <v>3</v>
      </c>
      <c r="F1400" s="9" t="s">
        <v>337</v>
      </c>
      <c r="G1400" s="45" t="s">
        <v>1127</v>
      </c>
      <c r="J1400" s="43"/>
    </row>
    <row r="1401" spans="1:10" ht="22.5">
      <c r="A1401" s="38" t="s">
        <v>201</v>
      </c>
      <c r="B1401" s="38" t="s">
        <v>536</v>
      </c>
      <c r="C1401" s="39" t="s">
        <v>537</v>
      </c>
      <c r="D1401" s="39" t="s">
        <v>538</v>
      </c>
      <c r="E1401" s="40">
        <v>1</v>
      </c>
      <c r="F1401" s="40"/>
      <c r="G1401" s="45" t="s">
        <v>1127</v>
      </c>
    </row>
    <row r="1402" spans="1:10" ht="22.5">
      <c r="A1402" s="38" t="s">
        <v>201</v>
      </c>
      <c r="B1402" s="38" t="s">
        <v>539</v>
      </c>
      <c r="C1402" s="39" t="s">
        <v>541</v>
      </c>
      <c r="D1402" s="39" t="s">
        <v>540</v>
      </c>
      <c r="E1402" s="40">
        <v>1</v>
      </c>
      <c r="F1402" s="40"/>
      <c r="G1402" s="45" t="s">
        <v>1127</v>
      </c>
    </row>
    <row r="1403" spans="1:10" ht="22.5">
      <c r="A1403" s="38" t="s">
        <v>201</v>
      </c>
      <c r="B1403" s="38" t="s">
        <v>539</v>
      </c>
      <c r="C1403" s="39" t="s">
        <v>542</v>
      </c>
      <c r="D1403" s="39" t="s">
        <v>543</v>
      </c>
      <c r="E1403" s="40">
        <v>1</v>
      </c>
      <c r="F1403" s="40"/>
      <c r="G1403" s="45" t="s">
        <v>1127</v>
      </c>
    </row>
    <row r="1404" spans="1:10" ht="22.5">
      <c r="A1404" s="38" t="s">
        <v>201</v>
      </c>
      <c r="B1404" s="38" t="s">
        <v>539</v>
      </c>
      <c r="C1404" s="39" t="s">
        <v>545</v>
      </c>
      <c r="D1404" s="39" t="s">
        <v>544</v>
      </c>
      <c r="E1404" s="40">
        <v>1</v>
      </c>
      <c r="F1404" s="40"/>
      <c r="G1404" s="45" t="s">
        <v>1127</v>
      </c>
    </row>
    <row r="1405" spans="1:10" ht="22.5">
      <c r="A1405" s="38" t="s">
        <v>201</v>
      </c>
      <c r="B1405" s="38" t="s">
        <v>539</v>
      </c>
      <c r="C1405" s="39" t="s">
        <v>546</v>
      </c>
      <c r="D1405" s="39" t="s">
        <v>547</v>
      </c>
      <c r="E1405" s="40">
        <v>1</v>
      </c>
      <c r="F1405" s="40"/>
      <c r="G1405" s="45" t="s">
        <v>1127</v>
      </c>
    </row>
    <row r="1406" spans="1:10" ht="22.5">
      <c r="A1406" s="38" t="s">
        <v>201</v>
      </c>
      <c r="B1406" s="38" t="s">
        <v>539</v>
      </c>
      <c r="C1406" s="39" t="s">
        <v>549</v>
      </c>
      <c r="D1406" s="39" t="s">
        <v>548</v>
      </c>
      <c r="E1406" s="40">
        <v>1</v>
      </c>
      <c r="F1406" s="40"/>
      <c r="G1406" s="45" t="s">
        <v>1127</v>
      </c>
    </row>
  </sheetData>
  <mergeCells count="6">
    <mergeCell ref="A3:D3"/>
    <mergeCell ref="A4:D4"/>
    <mergeCell ref="E1:G1"/>
    <mergeCell ref="E2:E4"/>
    <mergeCell ref="F2:G3"/>
    <mergeCell ref="A2:D2"/>
  </mergeCells>
  <phoneticPr fontId="3" type="noConversion"/>
  <pageMargins left="0.7" right="0.7" top="0.75" bottom="0.75" header="0.3" footer="0.3"/>
  <pageSetup paperSize="9" orientation="portrait" horizontalDpi="1440" verticalDpi="144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43"/>
  <sheetViews>
    <sheetView workbookViewId="0">
      <selection activeCell="A2" sqref="A2:D488"/>
    </sheetView>
  </sheetViews>
  <sheetFormatPr defaultColWidth="8.85546875" defaultRowHeight="15"/>
  <cols>
    <col min="1" max="1" width="15.140625" style="19" bestFit="1" customWidth="1"/>
    <col min="2" max="2" width="32.7109375" style="7" bestFit="1" customWidth="1"/>
    <col min="3" max="3" width="7.42578125" style="8" bestFit="1" customWidth="1"/>
    <col min="4" max="4" width="14" style="9" bestFit="1" customWidth="1"/>
    <col min="5" max="5" width="13.5703125" style="10" customWidth="1"/>
    <col min="6" max="16384" width="8.85546875" style="10"/>
  </cols>
  <sheetData>
    <row r="1" spans="1:4" s="5" customFormat="1">
      <c r="A1" s="1" t="s">
        <v>2</v>
      </c>
      <c r="B1" s="2" t="s">
        <v>3</v>
      </c>
      <c r="C1" s="3" t="s">
        <v>4</v>
      </c>
      <c r="D1" s="4" t="s">
        <v>7</v>
      </c>
    </row>
    <row r="2" spans="1:4">
      <c r="A2" s="6"/>
    </row>
    <row r="3" spans="1:4">
      <c r="A3" s="6"/>
    </row>
    <row r="4" spans="1:4">
      <c r="A4" s="6"/>
    </row>
    <row r="5" spans="1:4">
      <c r="A5" s="6"/>
    </row>
    <row r="6" spans="1:4">
      <c r="A6" s="6"/>
    </row>
    <row r="7" spans="1:4">
      <c r="A7" s="6"/>
    </row>
    <row r="8" spans="1:4">
      <c r="A8" s="6"/>
    </row>
    <row r="9" spans="1:4">
      <c r="A9" s="6"/>
    </row>
    <row r="10" spans="1:4">
      <c r="A10" s="6"/>
    </row>
    <row r="11" spans="1:4">
      <c r="A11" s="6"/>
    </row>
    <row r="12" spans="1:4">
      <c r="A12" s="6"/>
    </row>
    <row r="13" spans="1:4">
      <c r="A13" s="6"/>
    </row>
    <row r="14" spans="1:4">
      <c r="A14" s="6"/>
    </row>
    <row r="15" spans="1:4">
      <c r="A15" s="6"/>
    </row>
    <row r="16" spans="1:4">
      <c r="A16" s="6"/>
    </row>
    <row r="17" spans="1:1">
      <c r="A17" s="6"/>
    </row>
    <row r="18" spans="1:1">
      <c r="A18" s="6"/>
    </row>
    <row r="19" spans="1:1">
      <c r="A19" s="6"/>
    </row>
    <row r="20" spans="1:1">
      <c r="A20" s="6"/>
    </row>
    <row r="21" spans="1:1">
      <c r="A21" s="6"/>
    </row>
    <row r="22" spans="1:1">
      <c r="A22" s="6"/>
    </row>
    <row r="23" spans="1:1">
      <c r="A23" s="6"/>
    </row>
    <row r="24" spans="1:1">
      <c r="A24" s="6"/>
    </row>
    <row r="25" spans="1:1">
      <c r="A25" s="6"/>
    </row>
    <row r="26" spans="1:1">
      <c r="A26" s="6"/>
    </row>
    <row r="27" spans="1:1">
      <c r="A27" s="6"/>
    </row>
    <row r="28" spans="1:1">
      <c r="A28" s="6"/>
    </row>
    <row r="29" spans="1:1">
      <c r="A29" s="6"/>
    </row>
    <row r="30" spans="1:1">
      <c r="A30" s="6"/>
    </row>
    <row r="31" spans="1:1">
      <c r="A31" s="6"/>
    </row>
    <row r="32" spans="1:1">
      <c r="A32" s="6"/>
    </row>
    <row r="33" spans="1:4">
      <c r="A33" s="6"/>
    </row>
    <row r="34" spans="1:4">
      <c r="A34" s="6"/>
    </row>
    <row r="35" spans="1:4">
      <c r="A35" s="6"/>
    </row>
    <row r="36" spans="1:4" s="11" customFormat="1">
      <c r="A36" s="6"/>
      <c r="B36" s="7"/>
      <c r="C36" s="8"/>
      <c r="D36" s="9"/>
    </row>
    <row r="37" spans="1:4">
      <c r="A37" s="6"/>
    </row>
    <row r="38" spans="1:4">
      <c r="A38" s="6"/>
    </row>
    <row r="39" spans="1:4">
      <c r="A39" s="6"/>
      <c r="B39" s="12"/>
      <c r="C39" s="13"/>
      <c r="D39" s="14"/>
    </row>
    <row r="40" spans="1:4">
      <c r="A40" s="6"/>
    </row>
    <row r="41" spans="1:4">
      <c r="A41" s="6"/>
      <c r="C41" s="15"/>
    </row>
    <row r="42" spans="1:4">
      <c r="A42" s="6"/>
    </row>
    <row r="43" spans="1:4">
      <c r="A43" s="6"/>
    </row>
    <row r="44" spans="1:4">
      <c r="A44" s="6"/>
    </row>
    <row r="45" spans="1:4">
      <c r="A45" s="6"/>
    </row>
    <row r="46" spans="1:4">
      <c r="A46" s="6"/>
    </row>
    <row r="47" spans="1:4">
      <c r="A47" s="6"/>
    </row>
    <row r="48" spans="1:4">
      <c r="A48" s="6"/>
      <c r="B48" s="16"/>
      <c r="C48" s="17"/>
    </row>
    <row r="49" spans="1:4">
      <c r="A49" s="6"/>
    </row>
    <row r="50" spans="1:4">
      <c r="A50" s="6"/>
      <c r="D50" s="7"/>
    </row>
    <row r="51" spans="1:4">
      <c r="A51" s="6"/>
      <c r="B51" s="8"/>
      <c r="C51" s="18"/>
      <c r="D51" s="7"/>
    </row>
    <row r="52" spans="1:4">
      <c r="A52" s="6"/>
    </row>
    <row r="53" spans="1:4">
      <c r="A53" s="6"/>
    </row>
    <row r="54" spans="1:4">
      <c r="A54" s="6"/>
      <c r="D54" s="10"/>
    </row>
    <row r="55" spans="1:4">
      <c r="A55" s="6"/>
      <c r="D55" s="10"/>
    </row>
    <row r="56" spans="1:4">
      <c r="A56" s="6"/>
    </row>
    <row r="57" spans="1:4">
      <c r="A57" s="6"/>
      <c r="D57" s="10"/>
    </row>
    <row r="58" spans="1:4">
      <c r="A58" s="6"/>
      <c r="D58" s="10"/>
    </row>
    <row r="59" spans="1:4">
      <c r="A59" s="6"/>
      <c r="B59" s="8"/>
      <c r="C59" s="18"/>
      <c r="D59" s="10"/>
    </row>
    <row r="60" spans="1:4">
      <c r="A60" s="6"/>
    </row>
    <row r="61" spans="1:4">
      <c r="A61" s="6"/>
    </row>
    <row r="62" spans="1:4">
      <c r="A62" s="6"/>
    </row>
    <row r="63" spans="1:4">
      <c r="A63" s="6"/>
    </row>
    <row r="64" spans="1:4">
      <c r="A64" s="6"/>
      <c r="D64" s="10"/>
    </row>
    <row r="65" spans="1:3">
      <c r="A65" s="6"/>
    </row>
    <row r="66" spans="1:3">
      <c r="A66" s="6"/>
    </row>
    <row r="67" spans="1:3">
      <c r="A67" s="6"/>
    </row>
    <row r="68" spans="1:3">
      <c r="A68" s="6"/>
    </row>
    <row r="69" spans="1:3">
      <c r="A69" s="6"/>
    </row>
    <row r="70" spans="1:3">
      <c r="A70" s="6"/>
    </row>
    <row r="71" spans="1:3">
      <c r="A71" s="6"/>
      <c r="B71" s="8"/>
      <c r="C71" s="18"/>
    </row>
    <row r="72" spans="1:3">
      <c r="A72" s="6"/>
    </row>
    <row r="73" spans="1:3">
      <c r="A73" s="6"/>
    </row>
    <row r="74" spans="1:3">
      <c r="A74" s="6"/>
    </row>
    <row r="75" spans="1:3">
      <c r="A75" s="6"/>
    </row>
    <row r="76" spans="1:3">
      <c r="A76" s="6"/>
    </row>
    <row r="77" spans="1:3">
      <c r="A77" s="6"/>
    </row>
    <row r="78" spans="1:3">
      <c r="A78" s="6"/>
    </row>
    <row r="79" spans="1:3">
      <c r="A79" s="6"/>
    </row>
    <row r="80" spans="1:3">
      <c r="A80" s="6"/>
    </row>
    <row r="81" spans="1:3">
      <c r="A81" s="6"/>
    </row>
    <row r="82" spans="1:3">
      <c r="A82" s="6"/>
    </row>
    <row r="83" spans="1:3">
      <c r="A83" s="6"/>
    </row>
    <row r="84" spans="1:3">
      <c r="A84" s="6"/>
    </row>
    <row r="85" spans="1:3">
      <c r="A85" s="6"/>
    </row>
    <row r="86" spans="1:3">
      <c r="A86" s="6"/>
    </row>
    <row r="87" spans="1:3">
      <c r="A87" s="6"/>
    </row>
    <row r="88" spans="1:3">
      <c r="A88" s="6"/>
    </row>
    <row r="89" spans="1:3">
      <c r="A89" s="6"/>
      <c r="B89" s="8"/>
      <c r="C89" s="18"/>
    </row>
    <row r="90" spans="1:3">
      <c r="A90" s="6"/>
    </row>
    <row r="91" spans="1:3">
      <c r="A91" s="6"/>
    </row>
    <row r="92" spans="1:3">
      <c r="A92" s="6"/>
    </row>
    <row r="93" spans="1:3">
      <c r="A93" s="6"/>
    </row>
    <row r="94" spans="1:3">
      <c r="A94" s="6"/>
    </row>
    <row r="95" spans="1:3">
      <c r="A95" s="6"/>
    </row>
    <row r="96" spans="1:3">
      <c r="A96" s="6"/>
    </row>
    <row r="97" spans="1:4">
      <c r="A97" s="6"/>
      <c r="D97" s="10"/>
    </row>
    <row r="98" spans="1:4">
      <c r="A98" s="6"/>
    </row>
    <row r="99" spans="1:4">
      <c r="A99" s="6"/>
    </row>
    <row r="100" spans="1:4">
      <c r="A100" s="6"/>
    </row>
    <row r="101" spans="1:4">
      <c r="A101" s="6"/>
    </row>
    <row r="102" spans="1:4">
      <c r="A102" s="6"/>
    </row>
    <row r="103" spans="1:4">
      <c r="A103" s="6"/>
    </row>
    <row r="104" spans="1:4">
      <c r="A104" s="6"/>
    </row>
    <row r="105" spans="1:4">
      <c r="A105" s="6"/>
    </row>
    <row r="106" spans="1:4">
      <c r="A106" s="6"/>
    </row>
    <row r="107" spans="1:4">
      <c r="A107" s="6"/>
    </row>
    <row r="108" spans="1:4">
      <c r="A108" s="6"/>
    </row>
    <row r="109" spans="1:4">
      <c r="A109" s="6"/>
    </row>
    <row r="110" spans="1:4">
      <c r="A110" s="6"/>
      <c r="B110" s="16"/>
      <c r="C110" s="17"/>
      <c r="D110" s="10"/>
    </row>
    <row r="111" spans="1:4">
      <c r="A111" s="6"/>
    </row>
    <row r="112" spans="1:4">
      <c r="A112" s="6"/>
    </row>
    <row r="113" spans="1:4">
      <c r="A113" s="6"/>
    </row>
    <row r="114" spans="1:4">
      <c r="A114" s="6"/>
    </row>
    <row r="115" spans="1:4">
      <c r="A115" s="6"/>
      <c r="B115" s="8"/>
      <c r="C115" s="17"/>
      <c r="D115" s="10"/>
    </row>
    <row r="116" spans="1:4">
      <c r="A116" s="6"/>
    </row>
    <row r="117" spans="1:4">
      <c r="A117" s="6"/>
    </row>
    <row r="118" spans="1:4">
      <c r="A118" s="6"/>
      <c r="B118" s="8"/>
      <c r="C118" s="18"/>
      <c r="D118" s="10"/>
    </row>
    <row r="119" spans="1:4">
      <c r="A119" s="6"/>
    </row>
    <row r="120" spans="1:4">
      <c r="A120" s="6"/>
    </row>
    <row r="121" spans="1:4">
      <c r="A121" s="6"/>
    </row>
    <row r="122" spans="1:4">
      <c r="A122" s="6"/>
    </row>
    <row r="123" spans="1:4">
      <c r="A123" s="6"/>
    </row>
    <row r="124" spans="1:4">
      <c r="A124" s="6"/>
      <c r="B124" s="8"/>
      <c r="C124" s="18"/>
      <c r="D124" s="10"/>
    </row>
    <row r="125" spans="1:4">
      <c r="A125" s="6"/>
    </row>
    <row r="126" spans="1:4">
      <c r="A126" s="6"/>
    </row>
    <row r="127" spans="1:4">
      <c r="A127" s="6"/>
    </row>
    <row r="128" spans="1:4">
      <c r="A128" s="6"/>
    </row>
    <row r="129" spans="1:4">
      <c r="A129" s="6"/>
    </row>
    <row r="130" spans="1:4">
      <c r="A130" s="6"/>
    </row>
    <row r="131" spans="1:4">
      <c r="A131" s="6"/>
    </row>
    <row r="132" spans="1:4">
      <c r="A132" s="6"/>
    </row>
    <row r="133" spans="1:4">
      <c r="A133" s="6"/>
    </row>
    <row r="134" spans="1:4">
      <c r="A134" s="6"/>
    </row>
    <row r="135" spans="1:4">
      <c r="A135" s="6"/>
      <c r="B135" s="8"/>
      <c r="C135" s="18"/>
      <c r="D135" s="10"/>
    </row>
    <row r="136" spans="1:4">
      <c r="A136" s="6"/>
    </row>
    <row r="137" spans="1:4">
      <c r="A137" s="6"/>
    </row>
    <row r="138" spans="1:4">
      <c r="A138" s="6"/>
    </row>
    <row r="139" spans="1:4">
      <c r="A139" s="6"/>
    </row>
    <row r="140" spans="1:4">
      <c r="A140" s="6"/>
      <c r="B140" s="8"/>
      <c r="C140" s="18"/>
      <c r="D140" s="10"/>
    </row>
    <row r="141" spans="1:4">
      <c r="A141" s="6"/>
    </row>
    <row r="142" spans="1:4">
      <c r="A142" s="6"/>
    </row>
    <row r="143" spans="1:4">
      <c r="A143" s="6"/>
      <c r="B143" s="8"/>
      <c r="C143" s="18"/>
      <c r="D143" s="10"/>
    </row>
    <row r="144" spans="1:4">
      <c r="A144" s="6"/>
      <c r="B144" s="8"/>
      <c r="C144" s="18"/>
      <c r="D144" s="10"/>
    </row>
    <row r="145" spans="1:4">
      <c r="A145" s="6"/>
    </row>
    <row r="146" spans="1:4">
      <c r="A146" s="6"/>
    </row>
    <row r="147" spans="1:4">
      <c r="A147" s="6"/>
      <c r="B147" s="8"/>
      <c r="C147" s="18"/>
      <c r="D147" s="10"/>
    </row>
    <row r="148" spans="1:4">
      <c r="A148" s="6"/>
    </row>
    <row r="149" spans="1:4">
      <c r="A149" s="6"/>
    </row>
    <row r="150" spans="1:4">
      <c r="A150" s="6"/>
    </row>
    <row r="151" spans="1:4">
      <c r="A151" s="6"/>
    </row>
    <row r="152" spans="1:4">
      <c r="A152" s="6"/>
    </row>
    <row r="153" spans="1:4">
      <c r="A153" s="6"/>
    </row>
    <row r="154" spans="1:4">
      <c r="A154" s="6"/>
    </row>
    <row r="155" spans="1:4">
      <c r="A155" s="6"/>
    </row>
    <row r="156" spans="1:4">
      <c r="A156" s="6"/>
    </row>
    <row r="157" spans="1:4">
      <c r="A157" s="6"/>
    </row>
    <row r="158" spans="1:4">
      <c r="A158" s="6"/>
    </row>
    <row r="159" spans="1:4">
      <c r="A159" s="6"/>
    </row>
    <row r="160" spans="1:4">
      <c r="A160" s="6"/>
    </row>
    <row r="161" spans="1:4">
      <c r="A161" s="6"/>
    </row>
    <row r="162" spans="1:4">
      <c r="A162" s="6"/>
    </row>
    <row r="163" spans="1:4">
      <c r="A163" s="6"/>
    </row>
    <row r="164" spans="1:4">
      <c r="A164" s="6"/>
    </row>
    <row r="165" spans="1:4">
      <c r="A165" s="6"/>
      <c r="B165" s="16"/>
      <c r="C165" s="17"/>
      <c r="D165" s="10"/>
    </row>
    <row r="166" spans="1:4">
      <c r="A166" s="6"/>
    </row>
    <row r="167" spans="1:4">
      <c r="A167" s="6"/>
    </row>
    <row r="168" spans="1:4">
      <c r="A168" s="6"/>
      <c r="B168" s="8"/>
    </row>
    <row r="169" spans="1:4">
      <c r="A169" s="6"/>
      <c r="B169" s="8"/>
      <c r="C169" s="18"/>
      <c r="D169" s="10"/>
    </row>
    <row r="170" spans="1:4">
      <c r="A170" s="6"/>
    </row>
    <row r="171" spans="1:4">
      <c r="A171" s="6"/>
    </row>
    <row r="172" spans="1:4">
      <c r="A172" s="6"/>
    </row>
    <row r="173" spans="1:4">
      <c r="A173" s="6"/>
    </row>
    <row r="174" spans="1:4">
      <c r="A174" s="6"/>
    </row>
    <row r="175" spans="1:4">
      <c r="A175" s="6"/>
    </row>
    <row r="176" spans="1:4">
      <c r="A176" s="6"/>
    </row>
    <row r="177" spans="1:4">
      <c r="A177" s="6"/>
    </row>
    <row r="178" spans="1:4">
      <c r="A178" s="6"/>
    </row>
    <row r="179" spans="1:4">
      <c r="A179" s="6"/>
    </row>
    <row r="180" spans="1:4">
      <c r="A180" s="6"/>
    </row>
    <row r="181" spans="1:4">
      <c r="A181" s="6"/>
    </row>
    <row r="182" spans="1:4">
      <c r="A182" s="6"/>
    </row>
    <row r="183" spans="1:4">
      <c r="A183" s="6"/>
    </row>
    <row r="184" spans="1:4">
      <c r="A184" s="6"/>
    </row>
    <row r="185" spans="1:4">
      <c r="A185" s="6"/>
    </row>
    <row r="186" spans="1:4">
      <c r="A186" s="6"/>
    </row>
    <row r="187" spans="1:4">
      <c r="A187" s="6"/>
    </row>
    <row r="188" spans="1:4">
      <c r="A188" s="6"/>
    </row>
    <row r="189" spans="1:4">
      <c r="A189" s="6"/>
      <c r="B189" s="8"/>
      <c r="C189" s="18"/>
      <c r="D189" s="10"/>
    </row>
    <row r="190" spans="1:4">
      <c r="A190" s="6"/>
    </row>
    <row r="191" spans="1:4">
      <c r="A191" s="6"/>
    </row>
    <row r="192" spans="1:4">
      <c r="A192" s="6"/>
    </row>
    <row r="193" spans="1:1">
      <c r="A193" s="6"/>
    </row>
    <row r="194" spans="1:1">
      <c r="A194" s="6"/>
    </row>
    <row r="195" spans="1:1">
      <c r="A195" s="6"/>
    </row>
    <row r="196" spans="1:1">
      <c r="A196" s="6"/>
    </row>
    <row r="197" spans="1:1">
      <c r="A197" s="6"/>
    </row>
    <row r="198" spans="1:1">
      <c r="A198" s="6"/>
    </row>
    <row r="199" spans="1:1">
      <c r="A199" s="6"/>
    </row>
    <row r="200" spans="1:1">
      <c r="A200" s="6"/>
    </row>
    <row r="201" spans="1:1">
      <c r="A201" s="6"/>
    </row>
    <row r="202" spans="1:1">
      <c r="A202" s="6"/>
    </row>
    <row r="203" spans="1:1">
      <c r="A203" s="6"/>
    </row>
    <row r="204" spans="1:1">
      <c r="A204" s="6"/>
    </row>
    <row r="205" spans="1:1">
      <c r="A205" s="6"/>
    </row>
    <row r="206" spans="1:1">
      <c r="A206" s="6"/>
    </row>
    <row r="207" spans="1:1">
      <c r="A207" s="6"/>
    </row>
    <row r="208" spans="1:1">
      <c r="A208" s="6"/>
    </row>
    <row r="209" spans="1:1">
      <c r="A209" s="6"/>
    </row>
    <row r="210" spans="1:1">
      <c r="A210" s="6"/>
    </row>
    <row r="211" spans="1:1">
      <c r="A211" s="6"/>
    </row>
    <row r="212" spans="1:1">
      <c r="A212" s="6"/>
    </row>
    <row r="213" spans="1:1">
      <c r="A213" s="6"/>
    </row>
    <row r="214" spans="1:1">
      <c r="A214" s="6"/>
    </row>
    <row r="215" spans="1:1">
      <c r="A215" s="6"/>
    </row>
    <row r="216" spans="1:1">
      <c r="A216" s="6"/>
    </row>
    <row r="217" spans="1:1">
      <c r="A217" s="6"/>
    </row>
    <row r="218" spans="1:1">
      <c r="A218" s="6"/>
    </row>
    <row r="219" spans="1:1">
      <c r="A219" s="6"/>
    </row>
    <row r="220" spans="1:1">
      <c r="A220" s="6"/>
    </row>
    <row r="221" spans="1:1">
      <c r="A221" s="6"/>
    </row>
    <row r="222" spans="1:1">
      <c r="A222" s="6"/>
    </row>
    <row r="223" spans="1:1">
      <c r="A223" s="6"/>
    </row>
    <row r="224" spans="1:1">
      <c r="A224" s="6"/>
    </row>
    <row r="225" spans="1:4">
      <c r="A225" s="6"/>
    </row>
    <row r="226" spans="1:4">
      <c r="A226" s="6"/>
    </row>
    <row r="227" spans="1:4">
      <c r="A227" s="6"/>
    </row>
    <row r="228" spans="1:4">
      <c r="A228" s="6"/>
    </row>
    <row r="229" spans="1:4">
      <c r="A229" s="6"/>
    </row>
    <row r="230" spans="1:4">
      <c r="A230" s="6"/>
    </row>
    <row r="231" spans="1:4">
      <c r="A231" s="6"/>
    </row>
    <row r="232" spans="1:4">
      <c r="A232" s="6"/>
    </row>
    <row r="233" spans="1:4">
      <c r="A233" s="6"/>
    </row>
    <row r="234" spans="1:4">
      <c r="A234" s="6"/>
    </row>
    <row r="235" spans="1:4">
      <c r="A235" s="6"/>
      <c r="B235" s="8"/>
      <c r="C235" s="18"/>
      <c r="D235" s="10"/>
    </row>
    <row r="236" spans="1:4">
      <c r="A236" s="6"/>
    </row>
    <row r="237" spans="1:4">
      <c r="A237" s="6"/>
    </row>
    <row r="238" spans="1:4">
      <c r="A238" s="6"/>
    </row>
    <row r="239" spans="1:4">
      <c r="A239" s="6"/>
    </row>
    <row r="240" spans="1:4">
      <c r="A240" s="6"/>
    </row>
    <row r="241" spans="1:1">
      <c r="A241" s="6"/>
    </row>
    <row r="242" spans="1:1">
      <c r="A242" s="6"/>
    </row>
    <row r="243" spans="1:1">
      <c r="A243" s="6"/>
    </row>
  </sheetData>
  <phoneticPr fontId="3" type="noConversion"/>
  <pageMargins left="0.7" right="0.7" top="0.75" bottom="0.75" header="0.3" footer="0.3"/>
  <pageSetup paperSize="9" orientation="portrait" horizontalDpi="1440" verticalDpi="1440" copies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0"/>
  <sheetViews>
    <sheetView workbookViewId="0">
      <selection sqref="A1:F8"/>
    </sheetView>
  </sheetViews>
  <sheetFormatPr defaultRowHeight="15"/>
  <sheetData>
    <row r="1" spans="1:11" s="38" customFormat="1" ht="11.25">
      <c r="C1" s="39"/>
      <c r="D1" s="39"/>
      <c r="E1" s="37"/>
      <c r="F1" s="40"/>
      <c r="G1" s="37"/>
      <c r="I1" s="45"/>
      <c r="J1" s="47"/>
      <c r="K1" s="45"/>
    </row>
    <row r="2" spans="1:11" s="38" customFormat="1" ht="11.25">
      <c r="C2" s="39"/>
      <c r="D2" s="39"/>
      <c r="E2" s="37"/>
      <c r="F2" s="40"/>
      <c r="G2" s="37"/>
      <c r="I2" s="45"/>
      <c r="J2" s="47"/>
      <c r="K2" s="45"/>
    </row>
    <row r="3" spans="1:11" s="38" customFormat="1" ht="78.75">
      <c r="A3" s="38" t="s">
        <v>201</v>
      </c>
      <c r="B3" s="38" t="s">
        <v>536</v>
      </c>
      <c r="C3" s="39" t="s">
        <v>537</v>
      </c>
      <c r="D3" s="39" t="s">
        <v>538</v>
      </c>
      <c r="E3" s="37"/>
      <c r="F3" s="40">
        <v>1</v>
      </c>
      <c r="G3" s="37"/>
      <c r="I3" s="45"/>
      <c r="J3" s="47"/>
      <c r="K3" s="45"/>
    </row>
    <row r="4" spans="1:11" s="38" customFormat="1" ht="45">
      <c r="A4" s="38" t="s">
        <v>201</v>
      </c>
      <c r="B4" s="38" t="s">
        <v>539</v>
      </c>
      <c r="C4" s="39" t="s">
        <v>541</v>
      </c>
      <c r="D4" s="39" t="s">
        <v>540</v>
      </c>
      <c r="E4" s="37"/>
      <c r="F4" s="40">
        <v>1</v>
      </c>
      <c r="G4" s="37"/>
      <c r="I4" s="45"/>
      <c r="J4" s="47"/>
      <c r="K4" s="45"/>
    </row>
    <row r="5" spans="1:11" s="38" customFormat="1" ht="45">
      <c r="A5" s="38" t="s">
        <v>201</v>
      </c>
      <c r="B5" s="38" t="s">
        <v>539</v>
      </c>
      <c r="C5" s="39" t="s">
        <v>542</v>
      </c>
      <c r="D5" s="39" t="s">
        <v>543</v>
      </c>
      <c r="E5" s="37"/>
      <c r="F5" s="40">
        <v>1</v>
      </c>
      <c r="G5" s="37"/>
      <c r="I5" s="45"/>
      <c r="J5" s="47"/>
      <c r="K5" s="45"/>
    </row>
    <row r="6" spans="1:11" s="38" customFormat="1" ht="112.5">
      <c r="A6" s="38" t="s">
        <v>201</v>
      </c>
      <c r="B6" s="38" t="s">
        <v>539</v>
      </c>
      <c r="C6" s="39" t="s">
        <v>545</v>
      </c>
      <c r="D6" s="39" t="s">
        <v>544</v>
      </c>
      <c r="E6" s="37"/>
      <c r="F6" s="40">
        <v>1</v>
      </c>
      <c r="G6" s="37"/>
      <c r="I6" s="45"/>
      <c r="J6" s="47"/>
      <c r="K6" s="45"/>
    </row>
    <row r="7" spans="1:11" s="38" customFormat="1" ht="22.5">
      <c r="A7" s="38" t="s">
        <v>201</v>
      </c>
      <c r="B7" s="38" t="s">
        <v>539</v>
      </c>
      <c r="C7" s="39" t="s">
        <v>546</v>
      </c>
      <c r="D7" s="39" t="s">
        <v>547</v>
      </c>
      <c r="E7" s="37"/>
      <c r="F7" s="40">
        <v>1</v>
      </c>
      <c r="G7" s="37"/>
      <c r="I7" s="45"/>
      <c r="J7" s="47"/>
      <c r="K7" s="45"/>
    </row>
    <row r="8" spans="1:11" s="38" customFormat="1" ht="33.75">
      <c r="A8" s="38" t="s">
        <v>201</v>
      </c>
      <c r="B8" s="38" t="s">
        <v>539</v>
      </c>
      <c r="C8" s="39" t="s">
        <v>549</v>
      </c>
      <c r="D8" s="39" t="s">
        <v>548</v>
      </c>
      <c r="E8" s="37"/>
      <c r="F8" s="40">
        <v>1</v>
      </c>
      <c r="G8" s="37"/>
      <c r="I8" s="45"/>
      <c r="J8" s="47"/>
      <c r="K8" s="45"/>
    </row>
    <row r="9" spans="1:11" s="38" customFormat="1" ht="11.25">
      <c r="C9" s="39"/>
      <c r="D9" s="39"/>
      <c r="E9" s="37"/>
      <c r="F9" s="40"/>
      <c r="G9" s="37"/>
      <c r="I9" s="45"/>
      <c r="J9" s="47"/>
      <c r="K9" s="45"/>
    </row>
    <row r="10" spans="1:11" s="38" customFormat="1" ht="11.25">
      <c r="C10" s="39"/>
      <c r="D10" s="39"/>
      <c r="E10" s="37"/>
      <c r="F10" s="40"/>
      <c r="G10" s="37"/>
      <c r="I10" s="45"/>
      <c r="J10" s="47"/>
      <c r="K10" s="45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Рабочий</vt:lpstr>
      <vt:lpstr>Исх.</vt:lpstr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Termin</dc:creator>
  <cp:lastModifiedBy>Dmitry</cp:lastModifiedBy>
  <dcterms:created xsi:type="dcterms:W3CDTF">2016-10-24T20:04:47Z</dcterms:created>
  <dcterms:modified xsi:type="dcterms:W3CDTF">2017-05-24T12:41:09Z</dcterms:modified>
</cp:coreProperties>
</file>